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480" yWindow="150" windowWidth="15480" windowHeight="9525" firstSheet="7" activeTab="10"/>
  </bookViews>
  <sheets>
    <sheet name="1. An Phúc" sheetId="3" r:id="rId1"/>
    <sheet name="2. Bamigroup" sheetId="4" r:id="rId2"/>
    <sheet name="3. HBI" sheetId="5" r:id="rId3"/>
    <sheet name="4. MInh Tâm" sheetId="6" r:id="rId4"/>
    <sheet name="5. PHương Đông" sheetId="7" r:id="rId5"/>
    <sheet name="6. Thành Long" sheetId="8" r:id="rId6"/>
    <sheet name="7. Vạn Niên" sheetId="9" r:id="rId7"/>
    <sheet name="8. Việt Phan" sheetId="10" r:id="rId8"/>
    <sheet name="9. Vinaco Đông Dương" sheetId="11" r:id="rId9"/>
    <sheet name="Tổng trúng thầu" sheetId="25" r:id="rId10"/>
    <sheet name="Kế hoạch" sheetId="26" r:id="rId11"/>
    <sheet name="Sheet1" sheetId="27" r:id="rId12"/>
    <sheet name="Sheet2" sheetId="29" r:id="rId13"/>
  </sheets>
  <definedNames>
    <definedName name="_xlnm._FilterDatabase" localSheetId="0" hidden="1">'1. An Phúc'!$A$8:$AD$69</definedName>
    <definedName name="_xlnm._FilterDatabase" localSheetId="1" hidden="1">'2. Bamigroup'!$A$8:$AD$45</definedName>
    <definedName name="_xlnm._FilterDatabase" localSheetId="2" hidden="1">'3. HBI'!$A$8:$EJ$103</definedName>
    <definedName name="_xlnm._FilterDatabase" localSheetId="3" hidden="1">'4. MInh Tâm'!$A$8:$DN$111</definedName>
    <definedName name="_xlnm._FilterDatabase" localSheetId="4" hidden="1">'5. PHương Đông'!$A$8:$AE$15</definedName>
    <definedName name="_xlnm._FilterDatabase" localSheetId="5" hidden="1">'6. Thành Long'!$A$8:$WVQ$64</definedName>
    <definedName name="_xlnm._FilterDatabase" localSheetId="6" hidden="1">'7. Vạn Niên'!$A$8:$AD$77</definedName>
    <definedName name="_xlnm._FilterDatabase" localSheetId="7" hidden="1">'8. Việt Phan'!$A$8:$L$14</definedName>
    <definedName name="_xlnm._FilterDatabase" localSheetId="8" hidden="1">'9. Vinaco Đông Dương'!$A$8:$AE$44</definedName>
    <definedName name="_xlnm._FilterDatabase" localSheetId="10" hidden="1">'Kế hoạch'!$A$7:$IV$486</definedName>
    <definedName name="_xlnm._FilterDatabase" localSheetId="11" hidden="1">Sheet1!$A$4:$EK$465</definedName>
    <definedName name="_xlnm._FilterDatabase" localSheetId="9" hidden="1">'Tổng trúng thầu'!$A$4:$EK$465</definedName>
    <definedName name="_xlnm.Print_Titles" localSheetId="0">'1. An Phúc'!$7:$8</definedName>
    <definedName name="_xlnm.Print_Titles" localSheetId="1">'2. Bamigroup'!$7:$8</definedName>
    <definedName name="_xlnm.Print_Titles" localSheetId="2">'3. HBI'!$7:$8</definedName>
    <definedName name="_xlnm.Print_Titles" localSheetId="3">'4. MInh Tâm'!$7:$8</definedName>
    <definedName name="_xlnm.Print_Titles" localSheetId="4">'5. PHương Đông'!$7:$8</definedName>
    <definedName name="_xlnm.Print_Titles" localSheetId="5">'6. Thành Long'!$7:$8</definedName>
    <definedName name="_xlnm.Print_Titles" localSheetId="6">'7. Vạn Niên'!$7:$8</definedName>
    <definedName name="_xlnm.Print_Titles" localSheetId="7">'8. Việt Phan'!$7:$8</definedName>
    <definedName name="_xlnm.Print_Titles" localSheetId="8">'9. Vinaco Đông Dương'!$7:$8</definedName>
    <definedName name="_xlnm.Print_Titles" localSheetId="11">Sheet1!$3:$3</definedName>
  </definedNames>
  <calcPr calcId="144525"/>
</workbook>
</file>

<file path=xl/calcChain.xml><?xml version="1.0" encoding="utf-8"?>
<calcChain xmlns="http://schemas.openxmlformats.org/spreadsheetml/2006/main">
  <c r="M102" i="5"/>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O465" i="27"/>
  <c r="O464"/>
  <c r="O463"/>
  <c r="O462"/>
  <c r="O461"/>
  <c r="O460"/>
  <c r="O459"/>
  <c r="O458"/>
  <c r="O457"/>
  <c r="O456"/>
  <c r="O455"/>
  <c r="O454"/>
  <c r="O453"/>
  <c r="O452"/>
  <c r="O451"/>
  <c r="O450"/>
  <c r="O449"/>
  <c r="O448"/>
  <c r="O447"/>
  <c r="O446"/>
  <c r="O445"/>
  <c r="O444"/>
  <c r="O443"/>
  <c r="O442"/>
  <c r="O441"/>
  <c r="O440"/>
  <c r="O439"/>
  <c r="O438"/>
  <c r="O437"/>
  <c r="O436"/>
  <c r="O435"/>
  <c r="O434"/>
  <c r="O433"/>
  <c r="O432"/>
  <c r="O431"/>
  <c r="O430"/>
  <c r="O429"/>
  <c r="O428"/>
  <c r="O427"/>
  <c r="O426" s="1"/>
  <c r="O425"/>
  <c r="O424"/>
  <c r="O423"/>
  <c r="O422"/>
  <c r="O421"/>
  <c r="O420"/>
  <c r="O419"/>
  <c r="O418"/>
  <c r="O417"/>
  <c r="O416"/>
  <c r="O415"/>
  <c r="O414"/>
  <c r="O413"/>
  <c r="O412"/>
  <c r="O411"/>
  <c r="O410"/>
  <c r="O409"/>
  <c r="O408"/>
  <c r="O407"/>
  <c r="O406"/>
  <c r="O405"/>
  <c r="O404" s="1"/>
  <c r="O403"/>
  <c r="O402"/>
  <c r="O401"/>
  <c r="O400"/>
  <c r="O399"/>
  <c r="O398"/>
  <c r="O397"/>
  <c r="O396"/>
  <c r="O395"/>
  <c r="O394"/>
  <c r="O393"/>
  <c r="O392"/>
  <c r="O391"/>
  <c r="O390"/>
  <c r="O389"/>
  <c r="O388"/>
  <c r="O387"/>
  <c r="O386"/>
  <c r="O385"/>
  <c r="O384"/>
  <c r="O383"/>
  <c r="O382"/>
  <c r="O381"/>
  <c r="O380"/>
  <c r="O379"/>
  <c r="O378"/>
  <c r="O377"/>
  <c r="O376"/>
  <c r="O375"/>
  <c r="O374"/>
  <c r="O373"/>
  <c r="O372"/>
  <c r="O371" s="1"/>
  <c r="O370"/>
  <c r="O369"/>
  <c r="O368"/>
  <c r="O367"/>
  <c r="O366"/>
  <c r="O365"/>
  <c r="O364"/>
  <c r="O363"/>
  <c r="O362"/>
  <c r="O361"/>
  <c r="O360"/>
  <c r="O359"/>
  <c r="O358"/>
  <c r="O357"/>
  <c r="O356"/>
  <c r="O355"/>
  <c r="O354"/>
  <c r="O353"/>
  <c r="O352"/>
  <c r="O351"/>
  <c r="O350"/>
  <c r="O349"/>
  <c r="O348"/>
  <c r="O347"/>
  <c r="O346"/>
  <c r="O345"/>
  <c r="O344"/>
  <c r="O343"/>
  <c r="O342"/>
  <c r="O341"/>
  <c r="O340"/>
  <c r="O339"/>
  <c r="O338"/>
  <c r="O337"/>
  <c r="O336"/>
  <c r="O335" s="1"/>
  <c r="O334"/>
  <c r="O333"/>
  <c r="O332"/>
  <c r="O331"/>
  <c r="O330"/>
  <c r="O329"/>
  <c r="O328"/>
  <c r="O327"/>
  <c r="O326"/>
  <c r="O325" s="1"/>
  <c r="O324"/>
  <c r="O323"/>
  <c r="O322"/>
  <c r="O321"/>
  <c r="O320"/>
  <c r="O319"/>
  <c r="O318"/>
  <c r="O317" s="1"/>
  <c r="O316"/>
  <c r="O315"/>
  <c r="O314"/>
  <c r="O313"/>
  <c r="O312"/>
  <c r="O311"/>
  <c r="O310"/>
  <c r="O309"/>
  <c r="O308"/>
  <c r="O307"/>
  <c r="O306"/>
  <c r="O305"/>
  <c r="O304"/>
  <c r="O303" s="1"/>
  <c r="O302"/>
  <c r="O301"/>
  <c r="O300"/>
  <c r="O299"/>
  <c r="O298"/>
  <c r="O297" s="1"/>
  <c r="O242"/>
  <c r="O225"/>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s="1"/>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AI7" i="25"/>
  <c r="AJ7"/>
  <c r="AI8"/>
  <c r="AJ8"/>
  <c r="AI9"/>
  <c r="AJ9"/>
  <c r="AI10"/>
  <c r="AJ10"/>
  <c r="AI11"/>
  <c r="AJ11"/>
  <c r="AI12"/>
  <c r="AJ12"/>
  <c r="AI13"/>
  <c r="AJ13"/>
  <c r="AI14"/>
  <c r="AJ14"/>
  <c r="AI15"/>
  <c r="AJ15"/>
  <c r="AI16"/>
  <c r="AJ16"/>
  <c r="AI17"/>
  <c r="AJ17"/>
  <c r="AI18"/>
  <c r="AJ18"/>
  <c r="AI19"/>
  <c r="AJ19"/>
  <c r="AI20"/>
  <c r="AJ20"/>
  <c r="AI21"/>
  <c r="AJ21"/>
  <c r="AI22"/>
  <c r="AJ22"/>
  <c r="AI23"/>
  <c r="AJ23"/>
  <c r="AI24"/>
  <c r="AJ24"/>
  <c r="AI25"/>
  <c r="AJ25"/>
  <c r="AI26"/>
  <c r="AJ26"/>
  <c r="AI27"/>
  <c r="AJ27"/>
  <c r="AI28"/>
  <c r="AJ28"/>
  <c r="AI29"/>
  <c r="AJ29"/>
  <c r="AI30"/>
  <c r="AJ30"/>
  <c r="AI31"/>
  <c r="AJ31"/>
  <c r="AI32"/>
  <c r="AJ32"/>
  <c r="AI33"/>
  <c r="AJ33"/>
  <c r="AI34"/>
  <c r="AJ34"/>
  <c r="AI35"/>
  <c r="AJ35"/>
  <c r="AI36"/>
  <c r="AJ36"/>
  <c r="AI37"/>
  <c r="AJ37"/>
  <c r="AI38"/>
  <c r="AJ38"/>
  <c r="AI39"/>
  <c r="AJ39"/>
  <c r="AI40"/>
  <c r="AJ40"/>
  <c r="AI41"/>
  <c r="AJ41"/>
  <c r="AI42"/>
  <c r="AJ42"/>
  <c r="AI43"/>
  <c r="AJ43"/>
  <c r="AI44"/>
  <c r="AJ44"/>
  <c r="AI45"/>
  <c r="AJ45"/>
  <c r="AI46"/>
  <c r="AJ46"/>
  <c r="AI47"/>
  <c r="AJ47"/>
  <c r="AI48"/>
  <c r="AJ48"/>
  <c r="AI49"/>
  <c r="AJ49"/>
  <c r="AI50"/>
  <c r="AJ50"/>
  <c r="AI51"/>
  <c r="AJ51"/>
  <c r="AI52"/>
  <c r="AJ52"/>
  <c r="AI53"/>
  <c r="AJ53"/>
  <c r="AI54"/>
  <c r="AJ54"/>
  <c r="AI55"/>
  <c r="AJ55"/>
  <c r="AI56"/>
  <c r="AJ56"/>
  <c r="AI57"/>
  <c r="AJ57"/>
  <c r="AI58"/>
  <c r="AJ58"/>
  <c r="AI59"/>
  <c r="AJ59"/>
  <c r="AI60"/>
  <c r="AJ60"/>
  <c r="AI61"/>
  <c r="AJ61"/>
  <c r="AI62"/>
  <c r="AJ62"/>
  <c r="AI63"/>
  <c r="AJ63"/>
  <c r="AI64"/>
  <c r="AJ64"/>
  <c r="AI65"/>
  <c r="AJ65"/>
  <c r="AI66"/>
  <c r="AJ66"/>
  <c r="AI67"/>
  <c r="AJ67"/>
  <c r="AI68"/>
  <c r="AJ68"/>
  <c r="AI69"/>
  <c r="AJ69"/>
  <c r="AI70"/>
  <c r="AJ70"/>
  <c r="AI71"/>
  <c r="AJ71"/>
  <c r="AI72"/>
  <c r="AJ72"/>
  <c r="AI73"/>
  <c r="AJ73"/>
  <c r="AI74"/>
  <c r="AJ74"/>
  <c r="AI75"/>
  <c r="AJ75"/>
  <c r="AI76"/>
  <c r="AJ76"/>
  <c r="AI77"/>
  <c r="AJ77"/>
  <c r="AI78"/>
  <c r="AJ78"/>
  <c r="AI79"/>
  <c r="AJ79"/>
  <c r="AI80"/>
  <c r="AJ80"/>
  <c r="AI81"/>
  <c r="AJ81"/>
  <c r="AI82"/>
  <c r="AJ82"/>
  <c r="AI83"/>
  <c r="AJ83"/>
  <c r="AI84"/>
  <c r="AJ84"/>
  <c r="AI85"/>
  <c r="AJ85"/>
  <c r="AI86"/>
  <c r="AJ86"/>
  <c r="AI87"/>
  <c r="AJ87"/>
  <c r="AI88"/>
  <c r="AJ88"/>
  <c r="AI89"/>
  <c r="AJ89"/>
  <c r="AI90"/>
  <c r="AJ90"/>
  <c r="AI91"/>
  <c r="AJ91"/>
  <c r="AI92"/>
  <c r="AJ92"/>
  <c r="AI93"/>
  <c r="AJ93"/>
  <c r="AI94"/>
  <c r="AJ94"/>
  <c r="AI95"/>
  <c r="AJ95"/>
  <c r="AI96"/>
  <c r="AJ96"/>
  <c r="AI97"/>
  <c r="AJ97"/>
  <c r="AI98"/>
  <c r="AJ98"/>
  <c r="AI99"/>
  <c r="AJ99"/>
  <c r="AI100"/>
  <c r="AJ100"/>
  <c r="AI101"/>
  <c r="AJ101"/>
  <c r="AI102"/>
  <c r="AJ102"/>
  <c r="AI103"/>
  <c r="AJ103"/>
  <c r="AI104"/>
  <c r="AJ104"/>
  <c r="AI105"/>
  <c r="AJ105"/>
  <c r="AI106"/>
  <c r="AJ106"/>
  <c r="AI107"/>
  <c r="AJ107"/>
  <c r="AI108"/>
  <c r="AJ108"/>
  <c r="AI109"/>
  <c r="AJ109"/>
  <c r="AI110"/>
  <c r="AJ110"/>
  <c r="AI111"/>
  <c r="AJ111"/>
  <c r="AI112"/>
  <c r="AJ112"/>
  <c r="AI113"/>
  <c r="AJ113"/>
  <c r="AI114"/>
  <c r="AJ114"/>
  <c r="AI115"/>
  <c r="AJ115"/>
  <c r="AI116"/>
  <c r="AJ116"/>
  <c r="AI117"/>
  <c r="AJ117"/>
  <c r="AI118"/>
  <c r="AJ118"/>
  <c r="AI119"/>
  <c r="AJ119"/>
  <c r="AI120"/>
  <c r="AJ120"/>
  <c r="AI121"/>
  <c r="AJ121"/>
  <c r="AI122"/>
  <c r="AJ122"/>
  <c r="AI123"/>
  <c r="AJ123"/>
  <c r="AI124"/>
  <c r="AJ124"/>
  <c r="AI125"/>
  <c r="AJ125"/>
  <c r="AI126"/>
  <c r="AJ126"/>
  <c r="AI127"/>
  <c r="AJ127"/>
  <c r="AI128"/>
  <c r="AJ128"/>
  <c r="AI129"/>
  <c r="AJ129"/>
  <c r="AI130"/>
  <c r="AJ130"/>
  <c r="AI131"/>
  <c r="AJ131"/>
  <c r="AI132"/>
  <c r="AJ132"/>
  <c r="AI133"/>
  <c r="AJ133"/>
  <c r="AI134"/>
  <c r="AJ134"/>
  <c r="AI135"/>
  <c r="AJ135"/>
  <c r="AI136"/>
  <c r="AJ136"/>
  <c r="AI137"/>
  <c r="AJ137"/>
  <c r="AI138"/>
  <c r="AJ138"/>
  <c r="AI139"/>
  <c r="AJ139"/>
  <c r="AI140"/>
  <c r="AJ140"/>
  <c r="AI141"/>
  <c r="AJ141"/>
  <c r="AI142"/>
  <c r="AJ142"/>
  <c r="AI143"/>
  <c r="AJ143"/>
  <c r="AI144"/>
  <c r="AJ144"/>
  <c r="AI145"/>
  <c r="AJ145"/>
  <c r="AI146"/>
  <c r="AJ146"/>
  <c r="AI147"/>
  <c r="AJ147"/>
  <c r="AI148"/>
  <c r="AJ148"/>
  <c r="AI149"/>
  <c r="AJ149"/>
  <c r="AI150"/>
  <c r="AJ150"/>
  <c r="AI151"/>
  <c r="AJ151"/>
  <c r="AI152"/>
  <c r="AJ152"/>
  <c r="AI153"/>
  <c r="AJ153"/>
  <c r="AI154"/>
  <c r="AJ154"/>
  <c r="AI155"/>
  <c r="AJ155"/>
  <c r="AI156"/>
  <c r="AJ156"/>
  <c r="AI157"/>
  <c r="AJ157"/>
  <c r="AI158"/>
  <c r="AJ158"/>
  <c r="AI159"/>
  <c r="AJ159"/>
  <c r="AI160"/>
  <c r="AJ160"/>
  <c r="AI161"/>
  <c r="AJ161"/>
  <c r="AI162"/>
  <c r="AJ162"/>
  <c r="AI163"/>
  <c r="AJ163"/>
  <c r="AI164"/>
  <c r="AJ164"/>
  <c r="AI165"/>
  <c r="AJ165"/>
  <c r="AI166"/>
  <c r="AJ166"/>
  <c r="AI167"/>
  <c r="AJ167"/>
  <c r="AI168"/>
  <c r="AJ168"/>
  <c r="AI169"/>
  <c r="AJ169"/>
  <c r="AI170"/>
  <c r="AJ170"/>
  <c r="AI171"/>
  <c r="AJ171"/>
  <c r="AI172"/>
  <c r="AJ172"/>
  <c r="AI173"/>
  <c r="AJ173"/>
  <c r="AI174"/>
  <c r="AJ174"/>
  <c r="AI175"/>
  <c r="AJ175"/>
  <c r="AI176"/>
  <c r="AJ176"/>
  <c r="AI177"/>
  <c r="AJ177"/>
  <c r="AI178"/>
  <c r="AJ178"/>
  <c r="AI179"/>
  <c r="AJ179"/>
  <c r="AI180"/>
  <c r="AJ180"/>
  <c r="AI181"/>
  <c r="AJ181"/>
  <c r="AI182"/>
  <c r="AJ182"/>
  <c r="AI183"/>
  <c r="AJ183"/>
  <c r="AI184"/>
  <c r="AJ184"/>
  <c r="AI185"/>
  <c r="AJ185"/>
  <c r="AI186"/>
  <c r="AJ186"/>
  <c r="AI187"/>
  <c r="AJ187"/>
  <c r="AI188"/>
  <c r="AJ188"/>
  <c r="AI189"/>
  <c r="AJ189"/>
  <c r="AI190"/>
  <c r="AJ190"/>
  <c r="AI191"/>
  <c r="AJ191"/>
  <c r="AI192"/>
  <c r="AJ192"/>
  <c r="AI193"/>
  <c r="AJ193"/>
  <c r="AI194"/>
  <c r="AJ194"/>
  <c r="AI195"/>
  <c r="AJ195"/>
  <c r="AI196"/>
  <c r="AJ196"/>
  <c r="AI197"/>
  <c r="AJ197"/>
  <c r="AI198"/>
  <c r="AJ198"/>
  <c r="AI199"/>
  <c r="AJ199"/>
  <c r="AI200"/>
  <c r="AJ200"/>
  <c r="AI201"/>
  <c r="AJ201"/>
  <c r="AI202"/>
  <c r="AJ202"/>
  <c r="AI203"/>
  <c r="AJ203"/>
  <c r="AI204"/>
  <c r="AJ204"/>
  <c r="AI205"/>
  <c r="AJ205"/>
  <c r="AI206"/>
  <c r="AJ206"/>
  <c r="AI207"/>
  <c r="AJ207"/>
  <c r="AI208"/>
  <c r="AJ208"/>
  <c r="AI209"/>
  <c r="AJ209"/>
  <c r="AI210"/>
  <c r="AJ210"/>
  <c r="AI211"/>
  <c r="AJ211"/>
  <c r="AI212"/>
  <c r="AJ212"/>
  <c r="AI213"/>
  <c r="AJ213"/>
  <c r="AI214"/>
  <c r="AJ214"/>
  <c r="AI215"/>
  <c r="AJ215"/>
  <c r="AI216"/>
  <c r="AJ216"/>
  <c r="AI217"/>
  <c r="AJ217"/>
  <c r="AI218"/>
  <c r="AJ218"/>
  <c r="AI219"/>
  <c r="AJ219"/>
  <c r="AI220"/>
  <c r="AJ220"/>
  <c r="AI221"/>
  <c r="AJ221"/>
  <c r="AI222"/>
  <c r="AJ222"/>
  <c r="AI223"/>
  <c r="AJ223"/>
  <c r="AI224"/>
  <c r="AJ224"/>
  <c r="AI225"/>
  <c r="AJ225"/>
  <c r="AI226"/>
  <c r="AJ226"/>
  <c r="AI227"/>
  <c r="AJ227"/>
  <c r="AI228"/>
  <c r="AJ228"/>
  <c r="AI229"/>
  <c r="AJ229"/>
  <c r="AI230"/>
  <c r="AJ230"/>
  <c r="AI231"/>
  <c r="AJ231"/>
  <c r="AI232"/>
  <c r="AJ232"/>
  <c r="AI233"/>
  <c r="AJ233"/>
  <c r="AI234"/>
  <c r="AJ234"/>
  <c r="AI235"/>
  <c r="AJ235"/>
  <c r="AI236"/>
  <c r="AJ236"/>
  <c r="AI237"/>
  <c r="AJ237"/>
  <c r="AI238"/>
  <c r="AJ238"/>
  <c r="AI239"/>
  <c r="AJ239"/>
  <c r="AI240"/>
  <c r="AJ240"/>
  <c r="AI241"/>
  <c r="AJ241"/>
  <c r="AI242"/>
  <c r="AJ242"/>
  <c r="AI243"/>
  <c r="AJ243"/>
  <c r="AI244"/>
  <c r="AJ244"/>
  <c r="AI245"/>
  <c r="AJ245"/>
  <c r="AI246"/>
  <c r="AJ246"/>
  <c r="AI247"/>
  <c r="AJ247"/>
  <c r="AI248"/>
  <c r="AJ248"/>
  <c r="AI249"/>
  <c r="AJ249"/>
  <c r="AI250"/>
  <c r="AJ250"/>
  <c r="AI251"/>
  <c r="AJ251"/>
  <c r="AI252"/>
  <c r="AJ252"/>
  <c r="AI253"/>
  <c r="AJ253"/>
  <c r="AI254"/>
  <c r="AJ254"/>
  <c r="AI255"/>
  <c r="AJ255"/>
  <c r="AI256"/>
  <c r="AJ256"/>
  <c r="AI257"/>
  <c r="AJ257"/>
  <c r="AI258"/>
  <c r="AJ258"/>
  <c r="AI259"/>
  <c r="AJ259"/>
  <c r="AI260"/>
  <c r="AJ260"/>
  <c r="AI261"/>
  <c r="AJ261"/>
  <c r="AI262"/>
  <c r="AJ262"/>
  <c r="AI263"/>
  <c r="AJ263"/>
  <c r="AI264"/>
  <c r="AJ264"/>
  <c r="AI265"/>
  <c r="AJ265"/>
  <c r="AI266"/>
  <c r="AJ266"/>
  <c r="AI267"/>
  <c r="AJ267"/>
  <c r="AI268"/>
  <c r="AJ268"/>
  <c r="AI269"/>
  <c r="AJ269"/>
  <c r="AI270"/>
  <c r="AJ270"/>
  <c r="AI271"/>
  <c r="AJ271"/>
  <c r="AI272"/>
  <c r="AJ272"/>
  <c r="AI273"/>
  <c r="AJ273"/>
  <c r="AI274"/>
  <c r="AJ274"/>
  <c r="AI275"/>
  <c r="AJ275"/>
  <c r="AI276"/>
  <c r="AJ276"/>
  <c r="AI277"/>
  <c r="AJ277"/>
  <c r="AI278"/>
  <c r="AJ278"/>
  <c r="AI279"/>
  <c r="AJ279"/>
  <c r="AI280"/>
  <c r="AJ280"/>
  <c r="AI281"/>
  <c r="AJ281"/>
  <c r="AI282"/>
  <c r="AJ282"/>
  <c r="AI283"/>
  <c r="AJ283"/>
  <c r="AI284"/>
  <c r="AJ284"/>
  <c r="AI285"/>
  <c r="AJ285"/>
  <c r="AI286"/>
  <c r="AJ286"/>
  <c r="AI287"/>
  <c r="AJ287"/>
  <c r="AI288"/>
  <c r="AJ288"/>
  <c r="AI289"/>
  <c r="AJ289"/>
  <c r="AI290"/>
  <c r="AJ290"/>
  <c r="AI291"/>
  <c r="AJ291"/>
  <c r="AI292"/>
  <c r="AJ292"/>
  <c r="AI293"/>
  <c r="AJ293"/>
  <c r="AI294"/>
  <c r="AJ294"/>
  <c r="AI295"/>
  <c r="AJ295"/>
  <c r="AI296"/>
  <c r="AJ296"/>
  <c r="AI297"/>
  <c r="AJ297"/>
  <c r="AI298"/>
  <c r="AJ298"/>
  <c r="AI299"/>
  <c r="AJ299"/>
  <c r="AI300"/>
  <c r="AJ300"/>
  <c r="AI301"/>
  <c r="AJ301"/>
  <c r="AI302"/>
  <c r="AJ302"/>
  <c r="AI303"/>
  <c r="AJ303"/>
  <c r="AI304"/>
  <c r="AJ304"/>
  <c r="AI305"/>
  <c r="AJ305"/>
  <c r="AI306"/>
  <c r="AJ306"/>
  <c r="AI307"/>
  <c r="AJ307"/>
  <c r="AI308"/>
  <c r="AJ308"/>
  <c r="AI309"/>
  <c r="AJ309"/>
  <c r="AI310"/>
  <c r="AJ310"/>
  <c r="AI311"/>
  <c r="AJ311"/>
  <c r="AI312"/>
  <c r="AJ312"/>
  <c r="AI313"/>
  <c r="AJ313"/>
  <c r="AI314"/>
  <c r="AJ314"/>
  <c r="AI315"/>
  <c r="AJ315"/>
  <c r="AI316"/>
  <c r="AJ316"/>
  <c r="AI317"/>
  <c r="AJ317"/>
  <c r="AI318"/>
  <c r="AJ318"/>
  <c r="AI319"/>
  <c r="AJ319"/>
  <c r="AI320"/>
  <c r="AJ320"/>
  <c r="AI321"/>
  <c r="AJ321"/>
  <c r="AI322"/>
  <c r="AJ322"/>
  <c r="AI323"/>
  <c r="AJ323"/>
  <c r="AI324"/>
  <c r="AJ324"/>
  <c r="AI325"/>
  <c r="AJ325"/>
  <c r="AI326"/>
  <c r="AJ326"/>
  <c r="AI327"/>
  <c r="AJ327"/>
  <c r="AI328"/>
  <c r="AJ328"/>
  <c r="AI329"/>
  <c r="AJ329"/>
  <c r="AI330"/>
  <c r="AJ330"/>
  <c r="AI331"/>
  <c r="AJ331"/>
  <c r="AI332"/>
  <c r="AJ332"/>
  <c r="AI333"/>
  <c r="AJ333"/>
  <c r="AI334"/>
  <c r="AJ334"/>
  <c r="AI335"/>
  <c r="AJ335"/>
  <c r="AI336"/>
  <c r="AJ336"/>
  <c r="AI337"/>
  <c r="AJ337"/>
  <c r="AI338"/>
  <c r="AJ338"/>
  <c r="AI339"/>
  <c r="AJ339"/>
  <c r="AI340"/>
  <c r="AJ340"/>
  <c r="AI341"/>
  <c r="AJ341"/>
  <c r="AI342"/>
  <c r="AJ342"/>
  <c r="AI343"/>
  <c r="AJ343"/>
  <c r="AI344"/>
  <c r="AJ344"/>
  <c r="AI345"/>
  <c r="AJ345"/>
  <c r="AI346"/>
  <c r="AJ346"/>
  <c r="AI347"/>
  <c r="AJ347"/>
  <c r="AI348"/>
  <c r="AJ348"/>
  <c r="AI349"/>
  <c r="AJ349"/>
  <c r="AI350"/>
  <c r="AJ350"/>
  <c r="AI351"/>
  <c r="AJ351"/>
  <c r="AI352"/>
  <c r="AJ352"/>
  <c r="AI353"/>
  <c r="AJ353"/>
  <c r="AI354"/>
  <c r="AJ354"/>
  <c r="AI355"/>
  <c r="AJ355"/>
  <c r="AI356"/>
  <c r="AJ356"/>
  <c r="AI357"/>
  <c r="AJ357"/>
  <c r="AI358"/>
  <c r="AJ358"/>
  <c r="AI359"/>
  <c r="AJ359"/>
  <c r="AI360"/>
  <c r="AJ360"/>
  <c r="AI361"/>
  <c r="AJ361"/>
  <c r="AI362"/>
  <c r="AJ362"/>
  <c r="AI363"/>
  <c r="AJ363"/>
  <c r="AI364"/>
  <c r="AJ364"/>
  <c r="AI365"/>
  <c r="AJ365"/>
  <c r="AI366"/>
  <c r="AJ366"/>
  <c r="AI367"/>
  <c r="AJ367"/>
  <c r="AI368"/>
  <c r="AJ368"/>
  <c r="AI369"/>
  <c r="AJ369"/>
  <c r="AI370"/>
  <c r="AJ370"/>
  <c r="AI371"/>
  <c r="AJ371"/>
  <c r="AI372"/>
  <c r="AJ372"/>
  <c r="AI373"/>
  <c r="AJ373"/>
  <c r="AI374"/>
  <c r="AJ374"/>
  <c r="AI375"/>
  <c r="AJ375"/>
  <c r="AI376"/>
  <c r="AJ376"/>
  <c r="AI377"/>
  <c r="AJ377"/>
  <c r="AI378"/>
  <c r="AJ378"/>
  <c r="AI379"/>
  <c r="AJ379"/>
  <c r="AI380"/>
  <c r="AJ380"/>
  <c r="AI381"/>
  <c r="AJ381"/>
  <c r="AI382"/>
  <c r="AJ382"/>
  <c r="AI383"/>
  <c r="AJ383"/>
  <c r="AI384"/>
  <c r="AJ384"/>
  <c r="AI385"/>
  <c r="AJ385"/>
  <c r="AI386"/>
  <c r="AJ386"/>
  <c r="AI387"/>
  <c r="AJ387"/>
  <c r="AI388"/>
  <c r="AJ388"/>
  <c r="AI389"/>
  <c r="AJ389"/>
  <c r="AI390"/>
  <c r="AJ390"/>
  <c r="AI391"/>
  <c r="AJ391"/>
  <c r="AI392"/>
  <c r="AJ392"/>
  <c r="AI393"/>
  <c r="AJ393"/>
  <c r="AI394"/>
  <c r="AJ394"/>
  <c r="AI395"/>
  <c r="AJ395"/>
  <c r="AI396"/>
  <c r="AJ396"/>
  <c r="AI397"/>
  <c r="AJ397"/>
  <c r="AI398"/>
  <c r="AJ398"/>
  <c r="AI399"/>
  <c r="AJ399"/>
  <c r="AI400"/>
  <c r="AJ400"/>
  <c r="AI401"/>
  <c r="AJ401"/>
  <c r="AI402"/>
  <c r="AJ402"/>
  <c r="AI403"/>
  <c r="AJ403"/>
  <c r="AI404"/>
  <c r="AJ404"/>
  <c r="AI405"/>
  <c r="AJ405"/>
  <c r="AI406"/>
  <c r="AJ406"/>
  <c r="AI407"/>
  <c r="AJ407"/>
  <c r="AI408"/>
  <c r="AJ408"/>
  <c r="AI409"/>
  <c r="AJ409"/>
  <c r="AI410"/>
  <c r="AJ410"/>
  <c r="AI411"/>
  <c r="AJ411"/>
  <c r="AI412"/>
  <c r="AJ412"/>
  <c r="AI413"/>
  <c r="AJ413"/>
  <c r="AI414"/>
  <c r="AJ414"/>
  <c r="AI415"/>
  <c r="AJ415"/>
  <c r="AI416"/>
  <c r="AJ416"/>
  <c r="AI417"/>
  <c r="AJ417"/>
  <c r="AI418"/>
  <c r="AJ418"/>
  <c r="AI419"/>
  <c r="AJ419"/>
  <c r="AI420"/>
  <c r="AJ420"/>
  <c r="AI421"/>
  <c r="AJ421"/>
  <c r="AI422"/>
  <c r="AJ422"/>
  <c r="AI423"/>
  <c r="AJ423"/>
  <c r="AI424"/>
  <c r="AJ424"/>
  <c r="AI425"/>
  <c r="AJ425"/>
  <c r="AI426"/>
  <c r="AJ426"/>
  <c r="AI427"/>
  <c r="AJ427"/>
  <c r="AI428"/>
  <c r="AJ428"/>
  <c r="AI429"/>
  <c r="AJ429"/>
  <c r="AI430"/>
  <c r="AJ430"/>
  <c r="AI431"/>
  <c r="AJ431"/>
  <c r="AI432"/>
  <c r="AJ432"/>
  <c r="AI433"/>
  <c r="AJ433"/>
  <c r="AI434"/>
  <c r="AJ434"/>
  <c r="AI435"/>
  <c r="AJ435"/>
  <c r="AI436"/>
  <c r="AJ436"/>
  <c r="AI437"/>
  <c r="AJ437"/>
  <c r="AI438"/>
  <c r="AJ438"/>
  <c r="AI439"/>
  <c r="AJ439"/>
  <c r="AI440"/>
  <c r="AJ440"/>
  <c r="AI441"/>
  <c r="AJ441"/>
  <c r="AI442"/>
  <c r="AJ442"/>
  <c r="AI443"/>
  <c r="AJ443"/>
  <c r="AI444"/>
  <c r="AJ444"/>
  <c r="AI445"/>
  <c r="AJ445"/>
  <c r="AI446"/>
  <c r="AJ446"/>
  <c r="AI447"/>
  <c r="AJ447"/>
  <c r="AI448"/>
  <c r="AJ448"/>
  <c r="AI449"/>
  <c r="AJ449"/>
  <c r="AI450"/>
  <c r="AJ450"/>
  <c r="AI451"/>
  <c r="AJ451"/>
  <c r="AI452"/>
  <c r="AJ452"/>
  <c r="AI453"/>
  <c r="AJ453"/>
  <c r="AI454"/>
  <c r="AJ454"/>
  <c r="AI455"/>
  <c r="AJ455"/>
  <c r="AI456"/>
  <c r="AJ456"/>
  <c r="AI457"/>
  <c r="AJ457"/>
  <c r="AI458"/>
  <c r="AJ458"/>
  <c r="AI459"/>
  <c r="AJ459"/>
  <c r="AI460"/>
  <c r="AJ460"/>
  <c r="AI461"/>
  <c r="AJ461"/>
  <c r="AI462"/>
  <c r="AJ462"/>
  <c r="AI463"/>
  <c r="AJ463"/>
  <c r="AI464"/>
  <c r="AJ464"/>
  <c r="AI465"/>
  <c r="AJ465"/>
  <c r="AI6"/>
  <c r="AJ6"/>
  <c r="I485" i="26"/>
  <c r="K485"/>
  <c r="I484"/>
  <c r="K484"/>
  <c r="I483"/>
  <c r="K483"/>
  <c r="I482"/>
  <c r="K482"/>
  <c r="I481"/>
  <c r="K481"/>
  <c r="I480"/>
  <c r="K480"/>
  <c r="I479"/>
  <c r="K479"/>
  <c r="I478"/>
  <c r="K478"/>
  <c r="I477"/>
  <c r="K477"/>
  <c r="I476"/>
  <c r="K476"/>
  <c r="I475"/>
  <c r="K475"/>
  <c r="I474"/>
  <c r="K474"/>
  <c r="I473"/>
  <c r="K473"/>
  <c r="I472"/>
  <c r="K472"/>
  <c r="I471"/>
  <c r="K471"/>
  <c r="I470"/>
  <c r="K470"/>
  <c r="I469"/>
  <c r="K469"/>
  <c r="I468"/>
  <c r="K468"/>
  <c r="I467"/>
  <c r="K467"/>
  <c r="I466"/>
  <c r="K466"/>
  <c r="I465"/>
  <c r="K465"/>
  <c r="I464"/>
  <c r="K464"/>
  <c r="I462"/>
  <c r="K462"/>
  <c r="I461"/>
  <c r="K461"/>
  <c r="I460"/>
  <c r="K460"/>
  <c r="I459"/>
  <c r="K459"/>
  <c r="I458"/>
  <c r="K458"/>
  <c r="I457"/>
  <c r="K457"/>
  <c r="I456"/>
  <c r="K456"/>
  <c r="I455"/>
  <c r="K455"/>
  <c r="I454"/>
  <c r="K454"/>
  <c r="I453"/>
  <c r="K453"/>
  <c r="I452"/>
  <c r="K452"/>
  <c r="I451"/>
  <c r="K451"/>
  <c r="I450"/>
  <c r="K450"/>
  <c r="I449"/>
  <c r="K449"/>
  <c r="I448"/>
  <c r="K448"/>
  <c r="I447"/>
  <c r="K447"/>
  <c r="I446"/>
  <c r="K446"/>
  <c r="I445"/>
  <c r="K445"/>
  <c r="I444"/>
  <c r="K444"/>
  <c r="I443"/>
  <c r="K443"/>
  <c r="I442"/>
  <c r="K442"/>
  <c r="I441"/>
  <c r="K441"/>
  <c r="I440"/>
  <c r="K440"/>
  <c r="I439"/>
  <c r="K439"/>
  <c r="I438"/>
  <c r="K438"/>
  <c r="I437"/>
  <c r="K437"/>
  <c r="I436"/>
  <c r="K436"/>
  <c r="I435"/>
  <c r="K435"/>
  <c r="I434"/>
  <c r="K434"/>
  <c r="I433"/>
  <c r="K433"/>
  <c r="I432"/>
  <c r="K432"/>
  <c r="I431"/>
  <c r="K431"/>
  <c r="I430"/>
  <c r="K430"/>
  <c r="I429"/>
  <c r="K429"/>
  <c r="I428"/>
  <c r="K428"/>
  <c r="I427"/>
  <c r="K427"/>
  <c r="I426"/>
  <c r="K426"/>
  <c r="I425"/>
  <c r="K425"/>
  <c r="I424"/>
  <c r="K424"/>
  <c r="I423"/>
  <c r="K423"/>
  <c r="I422"/>
  <c r="K422"/>
  <c r="I421"/>
  <c r="K421"/>
  <c r="I420"/>
  <c r="K420"/>
  <c r="I419"/>
  <c r="K419"/>
  <c r="I418"/>
  <c r="K418"/>
  <c r="I417"/>
  <c r="K417"/>
  <c r="I416"/>
  <c r="K416"/>
  <c r="I415"/>
  <c r="K415"/>
  <c r="I414"/>
  <c r="K414"/>
  <c r="I413"/>
  <c r="K413"/>
  <c r="I412"/>
  <c r="K412"/>
  <c r="I411"/>
  <c r="K411"/>
  <c r="I410"/>
  <c r="K410"/>
  <c r="I409"/>
  <c r="K409"/>
  <c r="I407"/>
  <c r="K407"/>
  <c r="I406"/>
  <c r="K406"/>
  <c r="I405"/>
  <c r="K405"/>
  <c r="I404"/>
  <c r="K404"/>
  <c r="I403"/>
  <c r="K403"/>
  <c r="I402"/>
  <c r="K402"/>
  <c r="I401"/>
  <c r="K401"/>
  <c r="I400"/>
  <c r="K400"/>
  <c r="I399"/>
  <c r="K399"/>
  <c r="I398"/>
  <c r="K398"/>
  <c r="I397"/>
  <c r="K397"/>
  <c r="I396"/>
  <c r="K396"/>
  <c r="I395"/>
  <c r="K395"/>
  <c r="I394"/>
  <c r="K394"/>
  <c r="I393"/>
  <c r="K393"/>
  <c r="I392"/>
  <c r="K392"/>
  <c r="I390"/>
  <c r="K390"/>
  <c r="I389"/>
  <c r="K389"/>
  <c r="I388"/>
  <c r="K388"/>
  <c r="I387"/>
  <c r="K387"/>
  <c r="I386"/>
  <c r="K386"/>
  <c r="I385"/>
  <c r="K385"/>
  <c r="I384"/>
  <c r="K384"/>
  <c r="I383"/>
  <c r="K383"/>
  <c r="I382"/>
  <c r="K382"/>
  <c r="I381"/>
  <c r="K381"/>
  <c r="I380"/>
  <c r="K380"/>
  <c r="I379"/>
  <c r="K379"/>
  <c r="I378"/>
  <c r="K378"/>
  <c r="I377"/>
  <c r="K377"/>
  <c r="I376"/>
  <c r="K376"/>
  <c r="I375"/>
  <c r="K375"/>
  <c r="I374"/>
  <c r="K374"/>
  <c r="I373"/>
  <c r="K373"/>
  <c r="I372"/>
  <c r="K372"/>
  <c r="I371"/>
  <c r="K371"/>
  <c r="I370"/>
  <c r="K370"/>
  <c r="I369"/>
  <c r="K369"/>
  <c r="I368"/>
  <c r="K368"/>
  <c r="I367"/>
  <c r="K367"/>
  <c r="I366"/>
  <c r="K366"/>
  <c r="I365"/>
  <c r="K365"/>
  <c r="I364"/>
  <c r="K364"/>
  <c r="I363"/>
  <c r="K363"/>
  <c r="I362"/>
  <c r="K362"/>
  <c r="I360"/>
  <c r="K360"/>
  <c r="I359"/>
  <c r="K359"/>
  <c r="I358"/>
  <c r="K358"/>
  <c r="I357"/>
  <c r="K357"/>
  <c r="I356"/>
  <c r="K356"/>
  <c r="I355"/>
  <c r="K355"/>
  <c r="I354"/>
  <c r="K354"/>
  <c r="I353"/>
  <c r="K353"/>
  <c r="I352"/>
  <c r="K352"/>
  <c r="I351"/>
  <c r="K351"/>
  <c r="I350"/>
  <c r="K350"/>
  <c r="I349"/>
  <c r="K349"/>
  <c r="I348"/>
  <c r="K348"/>
  <c r="I347"/>
  <c r="K347"/>
  <c r="I346"/>
  <c r="K346"/>
  <c r="I345"/>
  <c r="K345"/>
  <c r="I344"/>
  <c r="K344"/>
  <c r="I343"/>
  <c r="K343"/>
  <c r="I342"/>
  <c r="K342"/>
  <c r="I341"/>
  <c r="K341"/>
  <c r="I340"/>
  <c r="K340"/>
  <c r="I339"/>
  <c r="K339"/>
  <c r="I338"/>
  <c r="K338"/>
  <c r="I337"/>
  <c r="K337"/>
  <c r="I336"/>
  <c r="K336"/>
  <c r="I335"/>
  <c r="K335"/>
  <c r="I334"/>
  <c r="K334"/>
  <c r="I333"/>
  <c r="K333"/>
  <c r="I332"/>
  <c r="K332"/>
  <c r="I330"/>
  <c r="K330"/>
  <c r="I329"/>
  <c r="K329"/>
  <c r="I328"/>
  <c r="K328"/>
  <c r="I327"/>
  <c r="K327"/>
  <c r="I326"/>
  <c r="K326"/>
  <c r="I325"/>
  <c r="K325"/>
  <c r="I324"/>
  <c r="K324"/>
  <c r="I323"/>
  <c r="K323"/>
  <c r="I322"/>
  <c r="K322"/>
  <c r="I321"/>
  <c r="K321"/>
  <c r="I320"/>
  <c r="K320"/>
  <c r="I319"/>
  <c r="K319"/>
  <c r="I318"/>
  <c r="K318"/>
  <c r="I317"/>
  <c r="K317"/>
  <c r="I316"/>
  <c r="K316"/>
  <c r="I315"/>
  <c r="K315"/>
  <c r="I314"/>
  <c r="K314"/>
  <c r="I313"/>
  <c r="K313"/>
  <c r="I312"/>
  <c r="K312"/>
  <c r="I311"/>
  <c r="K311"/>
  <c r="I310"/>
  <c r="K310"/>
  <c r="I308"/>
  <c r="K308"/>
  <c r="I307"/>
  <c r="K307"/>
  <c r="I306"/>
  <c r="K306"/>
  <c r="I305"/>
  <c r="K305"/>
  <c r="I304"/>
  <c r="K304"/>
  <c r="I303"/>
  <c r="K303"/>
  <c r="I302"/>
  <c r="K302"/>
  <c r="I301"/>
  <c r="K301"/>
  <c r="I300"/>
  <c r="K300"/>
  <c r="I299"/>
  <c r="K299"/>
  <c r="I298"/>
  <c r="K298"/>
  <c r="I297"/>
  <c r="K297"/>
  <c r="I296"/>
  <c r="K296"/>
  <c r="I294"/>
  <c r="K294"/>
  <c r="I293"/>
  <c r="K293"/>
  <c r="I292"/>
  <c r="K292"/>
  <c r="I291"/>
  <c r="K291"/>
  <c r="I290"/>
  <c r="K290"/>
  <c r="I289"/>
  <c r="K289"/>
  <c r="I288"/>
  <c r="K288"/>
  <c r="I287"/>
  <c r="K287"/>
  <c r="I286"/>
  <c r="K286"/>
  <c r="I285"/>
  <c r="K285"/>
  <c r="I284"/>
  <c r="K284"/>
  <c r="I282"/>
  <c r="K282"/>
  <c r="I281"/>
  <c r="K281"/>
  <c r="I280"/>
  <c r="K280"/>
  <c r="I279"/>
  <c r="K279"/>
  <c r="I278"/>
  <c r="K278"/>
  <c r="I277"/>
  <c r="K277"/>
  <c r="I275"/>
  <c r="K275"/>
  <c r="I274"/>
  <c r="K274"/>
  <c r="I273"/>
  <c r="K273"/>
  <c r="I272"/>
  <c r="K272"/>
  <c r="I271"/>
  <c r="K271"/>
  <c r="I270"/>
  <c r="K270"/>
  <c r="I269"/>
  <c r="K269"/>
  <c r="I268"/>
  <c r="K268"/>
  <c r="I267"/>
  <c r="K267"/>
  <c r="I266"/>
  <c r="K266"/>
  <c r="I265"/>
  <c r="K265"/>
  <c r="I264"/>
  <c r="K264"/>
  <c r="I263"/>
  <c r="K263"/>
  <c r="I262"/>
  <c r="K262"/>
  <c r="I261"/>
  <c r="K261"/>
  <c r="I260"/>
  <c r="K260"/>
  <c r="I259"/>
  <c r="K259"/>
  <c r="I258"/>
  <c r="K258"/>
  <c r="I257"/>
  <c r="K257"/>
  <c r="I256"/>
  <c r="K256"/>
  <c r="I255"/>
  <c r="K255"/>
  <c r="I254"/>
  <c r="K254"/>
  <c r="I253"/>
  <c r="K253"/>
  <c r="I252"/>
  <c r="K252"/>
  <c r="I251"/>
  <c r="K251"/>
  <c r="I250"/>
  <c r="K250"/>
  <c r="I249"/>
  <c r="K249"/>
  <c r="I248"/>
  <c r="K248"/>
  <c r="I247"/>
  <c r="K247"/>
  <c r="I246"/>
  <c r="K246"/>
  <c r="I245"/>
  <c r="K245"/>
  <c r="I243"/>
  <c r="K243"/>
  <c r="I242"/>
  <c r="K242"/>
  <c r="I241"/>
  <c r="K241"/>
  <c r="I240"/>
  <c r="K240"/>
  <c r="I239"/>
  <c r="K239"/>
  <c r="I238"/>
  <c r="K238"/>
  <c r="I237"/>
  <c r="K237"/>
  <c r="I236"/>
  <c r="K236"/>
  <c r="I235"/>
  <c r="K235"/>
  <c r="I234"/>
  <c r="K234"/>
  <c r="I233"/>
  <c r="K233"/>
  <c r="I232"/>
  <c r="K232"/>
  <c r="I231"/>
  <c r="K231"/>
  <c r="I230"/>
  <c r="K230"/>
  <c r="I229"/>
  <c r="K229"/>
  <c r="I228"/>
  <c r="K228"/>
  <c r="I227"/>
  <c r="K227"/>
  <c r="I225"/>
  <c r="K225"/>
  <c r="I224"/>
  <c r="K224"/>
  <c r="I223"/>
  <c r="K223"/>
  <c r="I222"/>
  <c r="K222"/>
  <c r="I221"/>
  <c r="K221"/>
  <c r="I220"/>
  <c r="K220"/>
  <c r="I219"/>
  <c r="K219"/>
  <c r="I218"/>
  <c r="K218"/>
  <c r="I217"/>
  <c r="K217"/>
  <c r="I216"/>
  <c r="K216"/>
  <c r="I215"/>
  <c r="K215"/>
  <c r="I214"/>
  <c r="K214"/>
  <c r="I213"/>
  <c r="K213"/>
  <c r="I212"/>
  <c r="K212"/>
  <c r="I211"/>
  <c r="K211"/>
  <c r="I210"/>
  <c r="K210"/>
  <c r="I209"/>
  <c r="K209"/>
  <c r="I208"/>
  <c r="K208"/>
  <c r="I207"/>
  <c r="K207"/>
  <c r="I206"/>
  <c r="K206"/>
  <c r="I205"/>
  <c r="K205"/>
  <c r="I204"/>
  <c r="K204"/>
  <c r="I203"/>
  <c r="K203"/>
  <c r="I202"/>
  <c r="K202"/>
  <c r="I201"/>
  <c r="K201"/>
  <c r="I200"/>
  <c r="K200"/>
  <c r="I199"/>
  <c r="K199"/>
  <c r="I198"/>
  <c r="K198"/>
  <c r="I197"/>
  <c r="K197"/>
  <c r="I196"/>
  <c r="K196"/>
  <c r="I195"/>
  <c r="K195"/>
  <c r="I194"/>
  <c r="K194"/>
  <c r="I192"/>
  <c r="K192"/>
  <c r="I191"/>
  <c r="K191"/>
  <c r="I190"/>
  <c r="K190"/>
  <c r="I189"/>
  <c r="K189"/>
  <c r="I188"/>
  <c r="K188"/>
  <c r="I187"/>
  <c r="K187"/>
  <c r="I186"/>
  <c r="K186"/>
  <c r="I185"/>
  <c r="K185"/>
  <c r="I184"/>
  <c r="K184"/>
  <c r="I183"/>
  <c r="K183"/>
  <c r="I182"/>
  <c r="K182"/>
  <c r="I181"/>
  <c r="K181"/>
  <c r="I180"/>
  <c r="K180"/>
  <c r="I179"/>
  <c r="K179"/>
  <c r="I178"/>
  <c r="K178"/>
  <c r="I177"/>
  <c r="K177"/>
  <c r="I176"/>
  <c r="K176"/>
  <c r="I175"/>
  <c r="K175"/>
  <c r="I174"/>
  <c r="K174"/>
  <c r="I173"/>
  <c r="K173"/>
  <c r="I172"/>
  <c r="K172"/>
  <c r="I171"/>
  <c r="K171"/>
  <c r="I170"/>
  <c r="K170"/>
  <c r="I169"/>
  <c r="K169"/>
  <c r="I168"/>
  <c r="K168"/>
  <c r="I167"/>
  <c r="K167"/>
  <c r="I166"/>
  <c r="K166"/>
  <c r="I165"/>
  <c r="K165"/>
  <c r="I163"/>
  <c r="K163"/>
  <c r="I162"/>
  <c r="K162"/>
  <c r="I161"/>
  <c r="K161"/>
  <c r="I160"/>
  <c r="K160"/>
  <c r="I159"/>
  <c r="K159"/>
  <c r="I158"/>
  <c r="K158"/>
  <c r="I157"/>
  <c r="K157"/>
  <c r="I156"/>
  <c r="K156"/>
  <c r="I155"/>
  <c r="K155"/>
  <c r="I154"/>
  <c r="K154"/>
  <c r="I153"/>
  <c r="K153"/>
  <c r="I152"/>
  <c r="K152"/>
  <c r="I151"/>
  <c r="K151"/>
  <c r="I149"/>
  <c r="K149"/>
  <c r="I148"/>
  <c r="K148"/>
  <c r="I147"/>
  <c r="K147"/>
  <c r="I146"/>
  <c r="K146"/>
  <c r="I145"/>
  <c r="K145"/>
  <c r="I144"/>
  <c r="K144"/>
  <c r="I143"/>
  <c r="K143"/>
  <c r="I142"/>
  <c r="K142"/>
  <c r="I141"/>
  <c r="K141"/>
  <c r="I140"/>
  <c r="K140"/>
  <c r="I139"/>
  <c r="K139"/>
  <c r="I138"/>
  <c r="K138"/>
  <c r="I137"/>
  <c r="K137"/>
  <c r="I136"/>
  <c r="K136"/>
  <c r="I135"/>
  <c r="K135"/>
  <c r="I134"/>
  <c r="K134"/>
  <c r="I133"/>
  <c r="K133"/>
  <c r="I132"/>
  <c r="K132"/>
  <c r="I131"/>
  <c r="K131"/>
  <c r="I130"/>
  <c r="K130"/>
  <c r="I129"/>
  <c r="K129"/>
  <c r="I128"/>
  <c r="K128"/>
  <c r="I127"/>
  <c r="K127"/>
  <c r="I126"/>
  <c r="K126"/>
  <c r="I125"/>
  <c r="K125"/>
  <c r="I124"/>
  <c r="K124"/>
  <c r="I123"/>
  <c r="K123"/>
  <c r="I122"/>
  <c r="K122"/>
  <c r="I121"/>
  <c r="K121"/>
  <c r="I120"/>
  <c r="K120"/>
  <c r="I119"/>
  <c r="K119"/>
  <c r="I118"/>
  <c r="K118"/>
  <c r="I117"/>
  <c r="K117"/>
  <c r="I116"/>
  <c r="K116"/>
  <c r="I113"/>
  <c r="K113"/>
  <c r="I112"/>
  <c r="K112"/>
  <c r="I110"/>
  <c r="K110"/>
  <c r="I109"/>
  <c r="K109"/>
  <c r="I108"/>
  <c r="K108"/>
  <c r="I107"/>
  <c r="K107"/>
  <c r="I106"/>
  <c r="K106"/>
  <c r="I105"/>
  <c r="K105"/>
  <c r="I104"/>
  <c r="K104"/>
  <c r="I103"/>
  <c r="K103"/>
  <c r="I102"/>
  <c r="K102"/>
  <c r="I100"/>
  <c r="K100"/>
  <c r="I99"/>
  <c r="K99"/>
  <c r="I98"/>
  <c r="K98"/>
  <c r="I97"/>
  <c r="K97"/>
  <c r="I96"/>
  <c r="K96"/>
  <c r="I95"/>
  <c r="K95"/>
  <c r="I94"/>
  <c r="K94"/>
  <c r="I93"/>
  <c r="K93"/>
  <c r="I92"/>
  <c r="K92"/>
  <c r="I90"/>
  <c r="K90"/>
  <c r="I89"/>
  <c r="K89"/>
  <c r="I88"/>
  <c r="K88"/>
  <c r="I87"/>
  <c r="K87"/>
  <c r="I86"/>
  <c r="K86"/>
  <c r="I85"/>
  <c r="K85"/>
  <c r="I84"/>
  <c r="K84"/>
  <c r="I82"/>
  <c r="K82"/>
  <c r="I81"/>
  <c r="K81"/>
  <c r="I80"/>
  <c r="K80"/>
  <c r="I79"/>
  <c r="K79"/>
  <c r="I78"/>
  <c r="K78"/>
  <c r="I77"/>
  <c r="K77"/>
  <c r="I75"/>
  <c r="K75"/>
  <c r="I74"/>
  <c r="K74"/>
  <c r="I73"/>
  <c r="K73"/>
  <c r="I72"/>
  <c r="K72"/>
  <c r="I71"/>
  <c r="K71"/>
  <c r="I69"/>
  <c r="K69"/>
  <c r="I68"/>
  <c r="K68"/>
  <c r="I67"/>
  <c r="K67"/>
  <c r="I66"/>
  <c r="K66"/>
  <c r="I65"/>
  <c r="K65"/>
  <c r="I63"/>
  <c r="K63"/>
  <c r="I62"/>
  <c r="K62"/>
  <c r="I61"/>
  <c r="K61"/>
  <c r="I60"/>
  <c r="K60"/>
  <c r="I59"/>
  <c r="K59"/>
  <c r="I58"/>
  <c r="K58"/>
  <c r="I56"/>
  <c r="K56"/>
  <c r="I55"/>
  <c r="K55"/>
  <c r="I54"/>
  <c r="K54"/>
  <c r="I53"/>
  <c r="K53"/>
  <c r="I52"/>
  <c r="K52"/>
  <c r="I50"/>
  <c r="K50"/>
  <c r="I49"/>
  <c r="K49"/>
  <c r="I48"/>
  <c r="K48"/>
  <c r="I47"/>
  <c r="K47"/>
  <c r="I46"/>
  <c r="K46"/>
  <c r="I45"/>
  <c r="K45"/>
  <c r="I44"/>
  <c r="K44"/>
  <c r="I43"/>
  <c r="K43"/>
  <c r="I42"/>
  <c r="K42"/>
  <c r="I41"/>
  <c r="K41"/>
  <c r="I40"/>
  <c r="K40"/>
  <c r="I38"/>
  <c r="K38"/>
  <c r="I37"/>
  <c r="K37"/>
  <c r="I36"/>
  <c r="K36"/>
  <c r="I35"/>
  <c r="K35"/>
  <c r="I34"/>
  <c r="K34"/>
  <c r="I33"/>
  <c r="K33"/>
  <c r="I32"/>
  <c r="K32"/>
  <c r="I31"/>
  <c r="K31"/>
  <c r="I30"/>
  <c r="K30"/>
  <c r="I29"/>
  <c r="K29"/>
  <c r="I28"/>
  <c r="K28"/>
  <c r="I27"/>
  <c r="K27"/>
  <c r="I26"/>
  <c r="K26"/>
  <c r="I25"/>
  <c r="K25"/>
  <c r="I24"/>
  <c r="K24"/>
  <c r="I22"/>
  <c r="K22"/>
  <c r="I21"/>
  <c r="K21"/>
  <c r="I20"/>
  <c r="K20"/>
  <c r="I19"/>
  <c r="K19"/>
  <c r="I17"/>
  <c r="K17"/>
  <c r="I16"/>
  <c r="K16"/>
  <c r="I15"/>
  <c r="K15"/>
  <c r="I13"/>
  <c r="K13"/>
  <c r="I12"/>
  <c r="K12"/>
  <c r="I11"/>
  <c r="K11"/>
  <c r="I10"/>
  <c r="K10"/>
  <c r="O465" i="25"/>
  <c r="O464"/>
  <c r="O463"/>
  <c r="O462"/>
  <c r="O461"/>
  <c r="O460"/>
  <c r="O459"/>
  <c r="O458"/>
  <c r="O457"/>
  <c r="O456"/>
  <c r="O455"/>
  <c r="O454"/>
  <c r="O453"/>
  <c r="O452"/>
  <c r="O451"/>
  <c r="O450"/>
  <c r="O449"/>
  <c r="O448"/>
  <c r="O447"/>
  <c r="O446"/>
  <c r="O445"/>
  <c r="O444"/>
  <c r="O443"/>
  <c r="O442"/>
  <c r="O441"/>
  <c r="O440"/>
  <c r="O439"/>
  <c r="O438"/>
  <c r="O437"/>
  <c r="O436"/>
  <c r="O435"/>
  <c r="O434"/>
  <c r="O433"/>
  <c r="O432"/>
  <c r="O431"/>
  <c r="O430"/>
  <c r="O429"/>
  <c r="O428"/>
  <c r="O427"/>
  <c r="O426"/>
  <c r="O425"/>
  <c r="O424"/>
  <c r="O423"/>
  <c r="O422"/>
  <c r="O421"/>
  <c r="O420"/>
  <c r="O419"/>
  <c r="O418"/>
  <c r="O417"/>
  <c r="O416"/>
  <c r="O415"/>
  <c r="O414"/>
  <c r="O413"/>
  <c r="O412"/>
  <c r="O411"/>
  <c r="O410"/>
  <c r="O409"/>
  <c r="O408"/>
  <c r="O407"/>
  <c r="O406"/>
  <c r="O405"/>
  <c r="O404"/>
  <c r="O403"/>
  <c r="O402"/>
  <c r="O401"/>
  <c r="O400"/>
  <c r="O399"/>
  <c r="O398"/>
  <c r="O397"/>
  <c r="O396"/>
  <c r="O395"/>
  <c r="O394"/>
  <c r="O393"/>
  <c r="O392"/>
  <c r="O391"/>
  <c r="O390"/>
  <c r="O389"/>
  <c r="O388"/>
  <c r="O387"/>
  <c r="O386"/>
  <c r="O385"/>
  <c r="O384"/>
  <c r="O383"/>
  <c r="O382"/>
  <c r="O381"/>
  <c r="O380"/>
  <c r="O379"/>
  <c r="O378"/>
  <c r="O377"/>
  <c r="O376"/>
  <c r="O375"/>
  <c r="O374"/>
  <c r="O373"/>
  <c r="O372"/>
  <c r="O371"/>
  <c r="O370"/>
  <c r="O369"/>
  <c r="O368"/>
  <c r="O367"/>
  <c r="O366"/>
  <c r="O365"/>
  <c r="O364"/>
  <c r="O363"/>
  <c r="O362"/>
  <c r="O361"/>
  <c r="O360"/>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42"/>
  <c r="O225"/>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K14" i="10"/>
  <c r="M56" i="6"/>
  <c r="M39"/>
  <c r="M9"/>
  <c r="M111"/>
  <c r="M43" i="11"/>
  <c r="M42"/>
  <c r="M41"/>
  <c r="M40"/>
  <c r="M39"/>
  <c r="M38"/>
  <c r="M37"/>
  <c r="M36"/>
  <c r="M35"/>
  <c r="M34"/>
  <c r="M33"/>
  <c r="M32"/>
  <c r="M31"/>
  <c r="M30"/>
  <c r="M29"/>
  <c r="M28"/>
  <c r="M27"/>
  <c r="M26"/>
  <c r="M25"/>
  <c r="M24"/>
  <c r="M23"/>
  <c r="M22"/>
  <c r="M21"/>
  <c r="M20"/>
  <c r="M19"/>
  <c r="M18"/>
  <c r="M17"/>
  <c r="M16"/>
  <c r="M15"/>
  <c r="M14"/>
  <c r="M13"/>
  <c r="M12"/>
  <c r="M11"/>
  <c r="M10"/>
  <c r="L13" i="10"/>
  <c r="L12"/>
  <c r="L11"/>
  <c r="L10"/>
  <c r="L76" i="9"/>
  <c r="L75"/>
  <c r="L74"/>
  <c r="L73"/>
  <c r="L72"/>
  <c r="L71"/>
  <c r="L70"/>
  <c r="L69"/>
  <c r="L68"/>
  <c r="L67"/>
  <c r="L66"/>
  <c r="L65"/>
  <c r="L64"/>
  <c r="L63"/>
  <c r="L62"/>
  <c r="L61"/>
  <c r="L60"/>
  <c r="L59"/>
  <c r="L58"/>
  <c r="L57"/>
  <c r="L56"/>
  <c r="L54"/>
  <c r="L53"/>
  <c r="L52"/>
  <c r="L51"/>
  <c r="L50"/>
  <c r="L49"/>
  <c r="L48"/>
  <c r="L47"/>
  <c r="L46"/>
  <c r="L45"/>
  <c r="L44"/>
  <c r="L43"/>
  <c r="L42"/>
  <c r="L40"/>
  <c r="L39"/>
  <c r="L38"/>
  <c r="L37"/>
  <c r="L36"/>
  <c r="L35"/>
  <c r="L34"/>
  <c r="L33"/>
  <c r="L32"/>
  <c r="L31"/>
  <c r="L30"/>
  <c r="L28"/>
  <c r="L27"/>
  <c r="L26"/>
  <c r="L25"/>
  <c r="L24"/>
  <c r="L23"/>
  <c r="L21"/>
  <c r="L20"/>
  <c r="L18"/>
  <c r="L17"/>
  <c r="L16"/>
  <c r="L15"/>
  <c r="L14"/>
  <c r="L13"/>
  <c r="L12"/>
  <c r="L11"/>
  <c r="L10"/>
  <c r="M63" i="8"/>
  <c r="M62"/>
  <c r="M61"/>
  <c r="M60"/>
  <c r="M59"/>
  <c r="M58"/>
  <c r="M57"/>
  <c r="M56"/>
  <c r="M55"/>
  <c r="M54"/>
  <c r="M53"/>
  <c r="M52"/>
  <c r="M51"/>
  <c r="M50"/>
  <c r="M49"/>
  <c r="M48"/>
  <c r="M47"/>
  <c r="M46"/>
  <c r="M45"/>
  <c r="M44"/>
  <c r="M43"/>
  <c r="M42"/>
  <c r="M40"/>
  <c r="M39"/>
  <c r="M38"/>
  <c r="M37"/>
  <c r="M36"/>
  <c r="M35"/>
  <c r="M34"/>
  <c r="M33"/>
  <c r="M32"/>
  <c r="M30"/>
  <c r="M29"/>
  <c r="M28"/>
  <c r="M27"/>
  <c r="M26"/>
  <c r="M25"/>
  <c r="M24"/>
  <c r="M22"/>
  <c r="M21"/>
  <c r="M20"/>
  <c r="M19"/>
  <c r="M18"/>
  <c r="M17"/>
  <c r="M15"/>
  <c r="M14"/>
  <c r="M13"/>
  <c r="M12"/>
  <c r="M11"/>
  <c r="M10"/>
  <c r="M14" i="7"/>
  <c r="M13"/>
  <c r="M12"/>
  <c r="M11"/>
  <c r="M10"/>
  <c r="L44" i="4"/>
  <c r="L43"/>
  <c r="L42"/>
  <c r="L41"/>
  <c r="L40"/>
  <c r="L39"/>
  <c r="L38"/>
  <c r="L37"/>
  <c r="L36"/>
  <c r="L35"/>
  <c r="L34"/>
  <c r="L33"/>
  <c r="L32"/>
  <c r="L31"/>
  <c r="L30"/>
  <c r="L29"/>
  <c r="L28"/>
  <c r="L27"/>
  <c r="L26"/>
  <c r="L25"/>
  <c r="L24"/>
  <c r="L23"/>
  <c r="L22"/>
  <c r="L21"/>
  <c r="L20"/>
  <c r="L19"/>
  <c r="L18"/>
  <c r="L17"/>
  <c r="L16"/>
  <c r="L14"/>
  <c r="L13"/>
  <c r="L12"/>
  <c r="L11"/>
  <c r="L10"/>
  <c r="L9" i="10"/>
  <c r="L14"/>
  <c r="L15" i="4"/>
  <c r="M9" i="11"/>
  <c r="M44"/>
  <c r="L9" i="4"/>
  <c r="M9" i="7"/>
  <c r="M15"/>
  <c r="L19" i="9"/>
  <c r="M23" i="8"/>
  <c r="M41"/>
  <c r="M16"/>
  <c r="M9"/>
  <c r="M31"/>
  <c r="L9" i="9"/>
  <c r="L41"/>
  <c r="L55"/>
  <c r="L22"/>
  <c r="L29"/>
  <c r="L68" i="3"/>
  <c r="L67"/>
  <c r="L66"/>
  <c r="L65"/>
  <c r="L64"/>
  <c r="L63"/>
  <c r="L62"/>
  <c r="L61"/>
  <c r="L60"/>
  <c r="L59"/>
  <c r="L58"/>
  <c r="L57"/>
  <c r="L56"/>
  <c r="L55"/>
  <c r="L54"/>
  <c r="L53"/>
  <c r="L52"/>
  <c r="L51"/>
  <c r="L50"/>
  <c r="L49"/>
  <c r="L48"/>
  <c r="L47"/>
  <c r="L46"/>
  <c r="L45"/>
  <c r="L44"/>
  <c r="L43"/>
  <c r="L42"/>
  <c r="L41"/>
  <c r="L40"/>
  <c r="L39"/>
  <c r="L38"/>
  <c r="L36"/>
  <c r="L35"/>
  <c r="L34"/>
  <c r="L33"/>
  <c r="L32"/>
  <c r="L31"/>
  <c r="L30"/>
  <c r="L29"/>
  <c r="L28"/>
  <c r="L27"/>
  <c r="L26"/>
  <c r="L24"/>
  <c r="L23"/>
  <c r="L22"/>
  <c r="L21"/>
  <c r="L20"/>
  <c r="L19"/>
  <c r="L18"/>
  <c r="L17"/>
  <c r="L16"/>
  <c r="L15"/>
  <c r="L14"/>
  <c r="L13"/>
  <c r="L12"/>
  <c r="L11"/>
  <c r="L10"/>
  <c r="L77" i="9"/>
  <c r="M103" i="5"/>
  <c r="M64" i="8"/>
  <c r="L25" i="3"/>
  <c r="L37"/>
  <c r="L9"/>
  <c r="L69"/>
</calcChain>
</file>

<file path=xl/comments1.xml><?xml version="1.0" encoding="utf-8"?>
<comments xmlns="http://schemas.openxmlformats.org/spreadsheetml/2006/main">
  <authors>
    <author>Admin</author>
  </authors>
  <commentList>
    <comment ref="T8" authorId="0">
      <text>
        <r>
          <rPr>
            <b/>
            <sz val="9"/>
            <color indexed="81"/>
            <rFont val="Tahoma"/>
            <family val="2"/>
          </rPr>
          <t>Admin:</t>
        </r>
        <r>
          <rPr>
            <sz val="9"/>
            <color indexed="81"/>
            <rFont val="Tahoma"/>
            <family val="2"/>
          </rPr>
          <t xml:space="preserve">
sửa Sl ngày 7/8/2018</t>
        </r>
      </text>
    </comment>
    <comment ref="U8" authorId="0">
      <text>
        <r>
          <rPr>
            <b/>
            <sz val="9"/>
            <color indexed="81"/>
            <rFont val="Tahoma"/>
            <family val="2"/>
          </rPr>
          <t>Admin:</t>
        </r>
        <r>
          <rPr>
            <sz val="9"/>
            <color indexed="81"/>
            <rFont val="Tahoma"/>
            <family val="2"/>
          </rPr>
          <t xml:space="preserve">
sửa sl ngày 7/82018</t>
        </r>
      </text>
    </comment>
  </commentList>
</comments>
</file>

<file path=xl/comments10.xml><?xml version="1.0" encoding="utf-8"?>
<comments xmlns="http://schemas.openxmlformats.org/spreadsheetml/2006/main">
  <authors>
    <author>Admin</author>
    <author>User</author>
  </authors>
  <commentList>
    <comment ref="X3" authorId="0">
      <text>
        <r>
          <rPr>
            <b/>
            <sz val="9"/>
            <color indexed="81"/>
            <rFont val="Tahoma"/>
            <family val="2"/>
          </rPr>
          <t>Admin:</t>
        </r>
        <r>
          <rPr>
            <sz val="9"/>
            <color indexed="81"/>
            <rFont val="Tahoma"/>
            <family val="2"/>
          </rPr>
          <t xml:space="preserve">
sửa Sl ngày 7/8/2018</t>
        </r>
      </text>
    </comment>
    <comment ref="Y3" authorId="0">
      <text>
        <r>
          <rPr>
            <b/>
            <sz val="9"/>
            <color indexed="81"/>
            <rFont val="Tahoma"/>
            <family val="2"/>
          </rPr>
          <t>Admin:</t>
        </r>
        <r>
          <rPr>
            <sz val="9"/>
            <color indexed="81"/>
            <rFont val="Tahoma"/>
            <family val="2"/>
          </rPr>
          <t xml:space="preserve">
sửa sl ngày 7/82018</t>
        </r>
      </text>
    </comment>
    <comment ref="D269" authorId="1">
      <text>
        <r>
          <rPr>
            <b/>
            <sz val="9"/>
            <color indexed="81"/>
            <rFont val="Tahoma"/>
            <family val="2"/>
          </rPr>
          <t>User:</t>
        </r>
        <r>
          <rPr>
            <sz val="9"/>
            <color indexed="81"/>
            <rFont val="Tahoma"/>
            <family val="2"/>
          </rPr>
          <t xml:space="preserve">
ALT (4x50ml + 4x25ml)</t>
        </r>
      </text>
    </comment>
    <comment ref="D270" authorId="1">
      <text>
        <r>
          <rPr>
            <b/>
            <sz val="9"/>
            <color indexed="81"/>
            <rFont val="Tahoma"/>
            <family val="2"/>
          </rPr>
          <t>User:</t>
        </r>
        <r>
          <rPr>
            <sz val="9"/>
            <color indexed="81"/>
            <rFont val="Tahoma"/>
            <family val="2"/>
          </rPr>
          <t xml:space="preserve">
AST (4x25ml + 4x25m</t>
        </r>
      </text>
    </comment>
  </commentList>
</comments>
</file>

<file path=xl/comments11.xml><?xml version="1.0" encoding="utf-8"?>
<comments xmlns="http://schemas.openxmlformats.org/spreadsheetml/2006/main">
  <authors>
    <author>Admin</author>
    <author>User</author>
  </authors>
  <commentList>
    <comment ref="S5" authorId="0">
      <text>
        <r>
          <rPr>
            <b/>
            <sz val="9"/>
            <color indexed="81"/>
            <rFont val="Tahoma"/>
            <family val="2"/>
          </rPr>
          <t>Admin:</t>
        </r>
        <r>
          <rPr>
            <sz val="9"/>
            <color indexed="81"/>
            <rFont val="Tahoma"/>
            <family val="2"/>
          </rPr>
          <t xml:space="preserve">
sửa Sl ngày 7/8/2018</t>
        </r>
      </text>
    </comment>
    <comment ref="T5" authorId="0">
      <text>
        <r>
          <rPr>
            <b/>
            <sz val="9"/>
            <color indexed="81"/>
            <rFont val="Tahoma"/>
            <family val="2"/>
          </rPr>
          <t>Admin:</t>
        </r>
        <r>
          <rPr>
            <sz val="9"/>
            <color indexed="81"/>
            <rFont val="Tahoma"/>
            <family val="2"/>
          </rPr>
          <t xml:space="preserve">
sửa sl ngày 7/82018</t>
        </r>
      </text>
    </comment>
    <comment ref="B435" authorId="1">
      <text>
        <r>
          <rPr>
            <b/>
            <sz val="9"/>
            <color indexed="81"/>
            <rFont val="Tahoma"/>
            <family val="2"/>
          </rPr>
          <t>User:</t>
        </r>
        <r>
          <rPr>
            <sz val="9"/>
            <color indexed="81"/>
            <rFont val="Tahoma"/>
            <family val="2"/>
          </rPr>
          <t xml:space="preserve">
ALT (4x50ml + 4x25ml)</t>
        </r>
      </text>
    </comment>
    <comment ref="B436" authorId="1">
      <text>
        <r>
          <rPr>
            <b/>
            <sz val="9"/>
            <color indexed="81"/>
            <rFont val="Tahoma"/>
            <family val="2"/>
          </rPr>
          <t>User:</t>
        </r>
        <r>
          <rPr>
            <sz val="9"/>
            <color indexed="81"/>
            <rFont val="Tahoma"/>
            <family val="2"/>
          </rPr>
          <t xml:space="preserve">
AST (4x25ml + 4x25m</t>
        </r>
      </text>
    </comment>
    <comment ref="B455" authorId="1">
      <text>
        <r>
          <rPr>
            <b/>
            <sz val="9"/>
            <color indexed="81"/>
            <rFont val="Tahoma"/>
            <family val="2"/>
          </rPr>
          <t>User:</t>
        </r>
        <r>
          <rPr>
            <sz val="9"/>
            <color indexed="81"/>
            <rFont val="Tahoma"/>
            <family val="2"/>
          </rPr>
          <t xml:space="preserve">
Glucose (4x53ml+4x27ml) </t>
        </r>
      </text>
    </comment>
  </commentList>
</comments>
</file>

<file path=xl/comments12.xml><?xml version="1.0" encoding="utf-8"?>
<comments xmlns="http://schemas.openxmlformats.org/spreadsheetml/2006/main">
  <authors>
    <author>Admin</author>
    <author>User</author>
  </authors>
  <commentList>
    <comment ref="X3" authorId="0">
      <text>
        <r>
          <rPr>
            <b/>
            <sz val="9"/>
            <color indexed="81"/>
            <rFont val="Tahoma"/>
            <family val="2"/>
          </rPr>
          <t>Admin:</t>
        </r>
        <r>
          <rPr>
            <sz val="9"/>
            <color indexed="81"/>
            <rFont val="Tahoma"/>
            <family val="2"/>
          </rPr>
          <t xml:space="preserve">
sửa Sl ngày 7/8/2018</t>
        </r>
      </text>
    </comment>
    <comment ref="Y3" authorId="0">
      <text>
        <r>
          <rPr>
            <b/>
            <sz val="9"/>
            <color indexed="81"/>
            <rFont val="Tahoma"/>
            <family val="2"/>
          </rPr>
          <t>Admin:</t>
        </r>
        <r>
          <rPr>
            <sz val="9"/>
            <color indexed="81"/>
            <rFont val="Tahoma"/>
            <family val="2"/>
          </rPr>
          <t xml:space="preserve">
sửa sl ngày 7/82018</t>
        </r>
      </text>
    </comment>
    <comment ref="AR3" authorId="0">
      <text>
        <r>
          <rPr>
            <b/>
            <sz val="9"/>
            <color indexed="81"/>
            <rFont val="Tahoma"/>
            <family val="2"/>
          </rPr>
          <t>Admin:</t>
        </r>
        <r>
          <rPr>
            <sz val="9"/>
            <color indexed="81"/>
            <rFont val="Tahoma"/>
            <family val="2"/>
          </rPr>
          <t xml:space="preserve">
sửa Sl ngày 7/8/2018</t>
        </r>
      </text>
    </comment>
    <comment ref="AS3" authorId="0">
      <text>
        <r>
          <rPr>
            <b/>
            <sz val="9"/>
            <color indexed="81"/>
            <rFont val="Tahoma"/>
            <family val="2"/>
          </rPr>
          <t>Admin:</t>
        </r>
        <r>
          <rPr>
            <sz val="9"/>
            <color indexed="81"/>
            <rFont val="Tahoma"/>
            <family val="2"/>
          </rPr>
          <t xml:space="preserve">
sửa sl ngày 7/82018</t>
        </r>
      </text>
    </comment>
    <comment ref="D269" authorId="1">
      <text>
        <r>
          <rPr>
            <b/>
            <sz val="9"/>
            <color indexed="81"/>
            <rFont val="Tahoma"/>
            <family val="2"/>
          </rPr>
          <t>User:</t>
        </r>
        <r>
          <rPr>
            <sz val="9"/>
            <color indexed="81"/>
            <rFont val="Tahoma"/>
            <family val="2"/>
          </rPr>
          <t xml:space="preserve">
ALT (4x50ml + 4x25ml)</t>
        </r>
      </text>
    </comment>
    <comment ref="D270" authorId="1">
      <text>
        <r>
          <rPr>
            <b/>
            <sz val="9"/>
            <color indexed="81"/>
            <rFont val="Tahoma"/>
            <family val="2"/>
          </rPr>
          <t>User:</t>
        </r>
        <r>
          <rPr>
            <sz val="9"/>
            <color indexed="81"/>
            <rFont val="Tahoma"/>
            <family val="2"/>
          </rPr>
          <t xml:space="preserve">
AST (4x25ml + 4x25m</t>
        </r>
      </text>
    </comment>
  </commentList>
</comments>
</file>

<file path=xl/comments2.xml><?xml version="1.0" encoding="utf-8"?>
<comments xmlns="http://schemas.openxmlformats.org/spreadsheetml/2006/main">
  <authors>
    <author>Admin</author>
  </authors>
  <commentList>
    <comment ref="T8" authorId="0">
      <text>
        <r>
          <rPr>
            <b/>
            <sz val="9"/>
            <color indexed="81"/>
            <rFont val="Tahoma"/>
            <family val="2"/>
          </rPr>
          <t>Admin:</t>
        </r>
        <r>
          <rPr>
            <sz val="9"/>
            <color indexed="81"/>
            <rFont val="Tahoma"/>
            <family val="2"/>
          </rPr>
          <t xml:space="preserve">
sửa Sl ngày 7/8/2018</t>
        </r>
      </text>
    </comment>
    <comment ref="U8" authorId="0">
      <text>
        <r>
          <rPr>
            <b/>
            <sz val="9"/>
            <color indexed="81"/>
            <rFont val="Tahoma"/>
            <family val="2"/>
          </rPr>
          <t>Admin:</t>
        </r>
        <r>
          <rPr>
            <sz val="9"/>
            <color indexed="81"/>
            <rFont val="Tahoma"/>
            <family val="2"/>
          </rPr>
          <t xml:space="preserve">
sửa sl ngày 7/82018</t>
        </r>
      </text>
    </comment>
  </commentList>
</comments>
</file>

<file path=xl/comments3.xml><?xml version="1.0" encoding="utf-8"?>
<comments xmlns="http://schemas.openxmlformats.org/spreadsheetml/2006/main">
  <authors>
    <author>Admin</author>
  </authors>
  <commentList>
    <comment ref="U8" authorId="0">
      <text>
        <r>
          <rPr>
            <b/>
            <sz val="9"/>
            <color indexed="81"/>
            <rFont val="Tahoma"/>
            <family val="2"/>
          </rPr>
          <t>Admin:</t>
        </r>
        <r>
          <rPr>
            <sz val="9"/>
            <color indexed="81"/>
            <rFont val="Tahoma"/>
            <family val="2"/>
          </rPr>
          <t xml:space="preserve">
sửa Sl ngày 7/8/2018</t>
        </r>
      </text>
    </comment>
    <comment ref="V8" authorId="0">
      <text>
        <r>
          <rPr>
            <b/>
            <sz val="9"/>
            <color indexed="81"/>
            <rFont val="Tahoma"/>
            <family val="2"/>
          </rPr>
          <t>Admin:</t>
        </r>
        <r>
          <rPr>
            <sz val="9"/>
            <color indexed="81"/>
            <rFont val="Tahoma"/>
            <family val="2"/>
          </rPr>
          <t xml:space="preserve">
sửa sl ngày 7/82018</t>
        </r>
      </text>
    </comment>
  </commentList>
</comments>
</file>

<file path=xl/comments4.xml><?xml version="1.0" encoding="utf-8"?>
<comments xmlns="http://schemas.openxmlformats.org/spreadsheetml/2006/main">
  <authors>
    <author>Admin</author>
    <author>User</author>
  </authors>
  <commentList>
    <comment ref="U8" authorId="0">
      <text>
        <r>
          <rPr>
            <b/>
            <sz val="9"/>
            <color indexed="81"/>
            <rFont val="Tahoma"/>
            <family val="2"/>
          </rPr>
          <t>Admin:</t>
        </r>
        <r>
          <rPr>
            <sz val="9"/>
            <color indexed="81"/>
            <rFont val="Tahoma"/>
            <family val="2"/>
          </rPr>
          <t xml:space="preserve">
sửa Sl ngày 7/8/2018</t>
        </r>
      </text>
    </comment>
    <comment ref="V8" authorId="0">
      <text>
        <r>
          <rPr>
            <b/>
            <sz val="9"/>
            <color indexed="81"/>
            <rFont val="Tahoma"/>
            <family val="2"/>
          </rPr>
          <t>Admin:</t>
        </r>
        <r>
          <rPr>
            <sz val="9"/>
            <color indexed="81"/>
            <rFont val="Tahoma"/>
            <family val="2"/>
          </rPr>
          <t xml:space="preserve">
sửa sl ngày 7/82018</t>
        </r>
      </text>
    </comment>
    <comment ref="D83" authorId="1">
      <text>
        <r>
          <rPr>
            <b/>
            <sz val="9"/>
            <color indexed="81"/>
            <rFont val="Tahoma"/>
            <family val="2"/>
          </rPr>
          <t>User:</t>
        </r>
        <r>
          <rPr>
            <sz val="9"/>
            <color indexed="81"/>
            <rFont val="Tahoma"/>
            <family val="2"/>
          </rPr>
          <t xml:space="preserve">
ALT (4x50ml + 4x25ml)</t>
        </r>
      </text>
    </comment>
    <comment ref="D84" authorId="1">
      <text>
        <r>
          <rPr>
            <b/>
            <sz val="9"/>
            <color indexed="81"/>
            <rFont val="Tahoma"/>
            <family val="2"/>
          </rPr>
          <t>User:</t>
        </r>
        <r>
          <rPr>
            <sz val="9"/>
            <color indexed="81"/>
            <rFont val="Tahoma"/>
            <family val="2"/>
          </rPr>
          <t xml:space="preserve">
AST (4x25ml + 4x25m</t>
        </r>
      </text>
    </comment>
  </commentList>
</comments>
</file>

<file path=xl/comments5.xml><?xml version="1.0" encoding="utf-8"?>
<comments xmlns="http://schemas.openxmlformats.org/spreadsheetml/2006/main">
  <authors>
    <author>Admin</author>
  </authors>
  <commentList>
    <comment ref="U8" authorId="0">
      <text>
        <r>
          <rPr>
            <b/>
            <sz val="9"/>
            <color indexed="81"/>
            <rFont val="Tahoma"/>
            <family val="2"/>
          </rPr>
          <t>Admin:</t>
        </r>
        <r>
          <rPr>
            <sz val="9"/>
            <color indexed="81"/>
            <rFont val="Tahoma"/>
            <family val="2"/>
          </rPr>
          <t xml:space="preserve">
sửa Sl ngày 7/8/2018</t>
        </r>
      </text>
    </comment>
    <comment ref="V8" authorId="0">
      <text>
        <r>
          <rPr>
            <b/>
            <sz val="9"/>
            <color indexed="81"/>
            <rFont val="Tahoma"/>
            <family val="2"/>
          </rPr>
          <t>Admin:</t>
        </r>
        <r>
          <rPr>
            <sz val="9"/>
            <color indexed="81"/>
            <rFont val="Tahoma"/>
            <family val="2"/>
          </rPr>
          <t xml:space="preserve">
sửa sl ngày 7/82018</t>
        </r>
      </text>
    </comment>
  </commentList>
</comments>
</file>

<file path=xl/comments6.xml><?xml version="1.0" encoding="utf-8"?>
<comments xmlns="http://schemas.openxmlformats.org/spreadsheetml/2006/main">
  <authors>
    <author>Admin</author>
  </authors>
  <commentList>
    <comment ref="U8" authorId="0">
      <text>
        <r>
          <rPr>
            <b/>
            <sz val="9"/>
            <color indexed="81"/>
            <rFont val="Tahoma"/>
            <family val="2"/>
          </rPr>
          <t>Admin:</t>
        </r>
        <r>
          <rPr>
            <sz val="9"/>
            <color indexed="81"/>
            <rFont val="Tahoma"/>
            <family val="2"/>
          </rPr>
          <t xml:space="preserve">
sửa Sl ngày 7/8/2018</t>
        </r>
      </text>
    </comment>
    <comment ref="V8" authorId="0">
      <text>
        <r>
          <rPr>
            <b/>
            <sz val="9"/>
            <color indexed="81"/>
            <rFont val="Tahoma"/>
            <family val="2"/>
          </rPr>
          <t>Admin:</t>
        </r>
        <r>
          <rPr>
            <sz val="9"/>
            <color indexed="81"/>
            <rFont val="Tahoma"/>
            <family val="2"/>
          </rPr>
          <t xml:space="preserve">
sửa sl ngày 7/82018</t>
        </r>
      </text>
    </comment>
  </commentList>
</comments>
</file>

<file path=xl/comments7.xml><?xml version="1.0" encoding="utf-8"?>
<comments xmlns="http://schemas.openxmlformats.org/spreadsheetml/2006/main">
  <authors>
    <author>Admin</author>
  </authors>
  <commentList>
    <comment ref="T8" authorId="0">
      <text>
        <r>
          <rPr>
            <b/>
            <sz val="9"/>
            <color indexed="81"/>
            <rFont val="Tahoma"/>
            <family val="2"/>
          </rPr>
          <t>Admin:</t>
        </r>
        <r>
          <rPr>
            <sz val="9"/>
            <color indexed="81"/>
            <rFont val="Tahoma"/>
            <family val="2"/>
          </rPr>
          <t xml:space="preserve">
sửa Sl ngày 7/8/2018</t>
        </r>
      </text>
    </comment>
    <comment ref="U8" authorId="0">
      <text>
        <r>
          <rPr>
            <b/>
            <sz val="9"/>
            <color indexed="81"/>
            <rFont val="Tahoma"/>
            <family val="2"/>
          </rPr>
          <t>Admin:</t>
        </r>
        <r>
          <rPr>
            <sz val="9"/>
            <color indexed="81"/>
            <rFont val="Tahoma"/>
            <family val="2"/>
          </rPr>
          <t xml:space="preserve">
sửa sl ngày 7/82018</t>
        </r>
      </text>
    </comment>
  </commentList>
</comments>
</file>

<file path=xl/comments8.xml><?xml version="1.0" encoding="utf-8"?>
<comments xmlns="http://schemas.openxmlformats.org/spreadsheetml/2006/main">
  <authors>
    <author>Admin</author>
  </authors>
  <commentList>
    <comment ref="T8" authorId="0">
      <text>
        <r>
          <rPr>
            <b/>
            <sz val="9"/>
            <color indexed="81"/>
            <rFont val="Tahoma"/>
            <family val="2"/>
          </rPr>
          <t>Admin:</t>
        </r>
        <r>
          <rPr>
            <sz val="9"/>
            <color indexed="81"/>
            <rFont val="Tahoma"/>
            <family val="2"/>
          </rPr>
          <t xml:space="preserve">
sửa Sl ngày 7/8/2018</t>
        </r>
      </text>
    </comment>
    <comment ref="U8" authorId="0">
      <text>
        <r>
          <rPr>
            <b/>
            <sz val="9"/>
            <color indexed="81"/>
            <rFont val="Tahoma"/>
            <family val="2"/>
          </rPr>
          <t>Admin:</t>
        </r>
        <r>
          <rPr>
            <sz val="9"/>
            <color indexed="81"/>
            <rFont val="Tahoma"/>
            <family val="2"/>
          </rPr>
          <t xml:space="preserve">
sửa sl ngày 7/82018</t>
        </r>
      </text>
    </comment>
  </commentList>
</comments>
</file>

<file path=xl/comments9.xml><?xml version="1.0" encoding="utf-8"?>
<comments xmlns="http://schemas.openxmlformats.org/spreadsheetml/2006/main">
  <authors>
    <author>Admin</author>
  </authors>
  <commentList>
    <comment ref="U8" authorId="0">
      <text>
        <r>
          <rPr>
            <b/>
            <sz val="9"/>
            <color indexed="81"/>
            <rFont val="Tahoma"/>
            <family val="2"/>
          </rPr>
          <t>Admin:</t>
        </r>
        <r>
          <rPr>
            <sz val="9"/>
            <color indexed="81"/>
            <rFont val="Tahoma"/>
            <family val="2"/>
          </rPr>
          <t xml:space="preserve">
sửa Sl ngày 7/8/2018</t>
        </r>
      </text>
    </comment>
    <comment ref="V8" authorId="0">
      <text>
        <r>
          <rPr>
            <b/>
            <sz val="9"/>
            <color indexed="81"/>
            <rFont val="Tahoma"/>
            <family val="2"/>
          </rPr>
          <t>Admin:</t>
        </r>
        <r>
          <rPr>
            <sz val="9"/>
            <color indexed="81"/>
            <rFont val="Tahoma"/>
            <family val="2"/>
          </rPr>
          <t xml:space="preserve">
sửa sl ngày 7/82018</t>
        </r>
      </text>
    </comment>
  </commentList>
</comments>
</file>

<file path=xl/sharedStrings.xml><?xml version="1.0" encoding="utf-8"?>
<sst xmlns="http://schemas.openxmlformats.org/spreadsheetml/2006/main" count="14299" uniqueCount="1458">
  <si>
    <t>STT</t>
  </si>
  <si>
    <t>Đơn vị tính</t>
  </si>
  <si>
    <t xml:space="preserve">ALT-GPT </t>
  </si>
  <si>
    <t>SFRI SAS</t>
  </si>
  <si>
    <t>Pháp</t>
  </si>
  <si>
    <t>Hộp</t>
  </si>
  <si>
    <t>Cholesterol</t>
  </si>
  <si>
    <t>D Bilirubin</t>
  </si>
  <si>
    <t>T Bilirubin</t>
  </si>
  <si>
    <t>Total Proteins</t>
  </si>
  <si>
    <t>Uric Acid mono</t>
  </si>
  <si>
    <t>Glucose</t>
  </si>
  <si>
    <t>CK MB</t>
  </si>
  <si>
    <t>CK NAC</t>
  </si>
  <si>
    <t>HDL LDL calibrator</t>
  </si>
  <si>
    <t>CK MB calibrator</t>
  </si>
  <si>
    <t>1 x 2 mL</t>
  </si>
  <si>
    <t>CK MB control</t>
  </si>
  <si>
    <t>Phần 4: Máy xét nghiệm huyết học Celltac</t>
  </si>
  <si>
    <t>Diluant</t>
  </si>
  <si>
    <t>20 lít</t>
  </si>
  <si>
    <t>Diluclair</t>
  </si>
  <si>
    <t>1 lít</t>
  </si>
  <si>
    <t>Hemaclair</t>
  </si>
  <si>
    <t>500 ml</t>
  </si>
  <si>
    <t>Cleanac</t>
  </si>
  <si>
    <t>5 lít</t>
  </si>
  <si>
    <t>Dung Dịch Rửa
ISO 13485</t>
  </si>
  <si>
    <t>Enzymatic cleaner</t>
  </si>
  <si>
    <t xml:space="preserve">Agent de lyse </t>
  </si>
  <si>
    <t>0,5 lít</t>
  </si>
  <si>
    <t>Lysoglobin</t>
  </si>
  <si>
    <t xml:space="preserve"> 1 lít</t>
  </si>
  <si>
    <t>Hemolynac 5</t>
  </si>
  <si>
    <t>0,5L</t>
  </si>
  <si>
    <t>Đặc tính:
- Trạng thái vật lý: chất lỏng
- Màu: không màu
- Mùi: không mùi
- Độ pH: 8,0 đến 8,6
- Tính tan: tan trong nước</t>
  </si>
  <si>
    <t>3 ml/ lọ</t>
  </si>
  <si>
    <t>ISO 13485</t>
  </si>
  <si>
    <t>Máu chuẩn 3N( mức thấp)</t>
  </si>
  <si>
    <t>Máu chuẩn 5N(mức cao)</t>
  </si>
  <si>
    <t>Máu chuẩn 5N(mức TB)</t>
  </si>
  <si>
    <t>3 ml/lọ</t>
  </si>
  <si>
    <t>Máu chuẩn 5N</t>
  </si>
  <si>
    <t xml:space="preserve">Diluton </t>
  </si>
  <si>
    <t>Hộp 10 lít</t>
  </si>
  <si>
    <t xml:space="preserve">Diluclair </t>
  </si>
  <si>
    <t>Hộp 1 lít</t>
  </si>
  <si>
    <t xml:space="preserve">Hemaclair </t>
  </si>
  <si>
    <t>Chai 500 ml</t>
  </si>
  <si>
    <t>Miniclean</t>
  </si>
  <si>
    <t>Preservative &lt; 0,05 %
CE, ISO 9001, ISO 13485</t>
  </si>
  <si>
    <t>Minidin</t>
  </si>
  <si>
    <t>10 lít</t>
  </si>
  <si>
    <t>Natrium azide &lt; 0,05 %
CE, ISO 9001, ISO 13485</t>
  </si>
  <si>
    <t>Minilyse</t>
  </si>
  <si>
    <t>Ammonium salts &lt; 3,0 %
CE, ISO 9001, ISO 13485</t>
  </si>
  <si>
    <t>Minoclair</t>
  </si>
  <si>
    <t>Sodium hypochlorite &lt; 4,0 %
CE, ISO 9001, ISO 13485</t>
  </si>
  <si>
    <t>Minotrol 16 normal</t>
  </si>
  <si>
    <t>2,5 ml</t>
  </si>
  <si>
    <t>BloodTrol 3D  LNH</t>
  </si>
  <si>
    <t>3 x 3ml</t>
  </si>
  <si>
    <t>Phần 7: Máy xét nghiệm huyết học KX21</t>
  </si>
  <si>
    <t>CellPack PK-30L</t>
  </si>
  <si>
    <t>Cell Clean (CL-50)</t>
  </si>
  <si>
    <t>Stromatolyser WH 500</t>
  </si>
  <si>
    <t>Dung dịch Isotonac 3</t>
  </si>
  <si>
    <t>Dung dịch Hemolynac 3N</t>
  </si>
  <si>
    <t>Dung dịch Cleanac 3</t>
  </si>
  <si>
    <t>Máu chuẩn 3DN (mức trung bình)</t>
  </si>
  <si>
    <t>Phần 20: Máy phân tích sinh hóa tự động Tobo - 480</t>
  </si>
  <si>
    <t>Albumin</t>
  </si>
  <si>
    <t>12 x 21 mL</t>
  </si>
  <si>
    <t>AST-GOT</t>
  </si>
  <si>
    <t>AMYLASE</t>
  </si>
  <si>
    <t xml:space="preserve"> 12 x 21 mL</t>
  </si>
  <si>
    <t xml:space="preserve">Calcium ASX </t>
  </si>
  <si>
    <t>12 x 20 mL</t>
  </si>
  <si>
    <t>9 x 70 mL</t>
  </si>
  <si>
    <t>HDL Cholesterol</t>
  </si>
  <si>
    <t xml:space="preserve">LDL direct cholesterol </t>
  </si>
  <si>
    <t>Creatinine</t>
  </si>
  <si>
    <t>G-GT</t>
  </si>
  <si>
    <t>Iron</t>
  </si>
  <si>
    <t xml:space="preserve">LDH </t>
  </si>
  <si>
    <t>Tryglicerides</t>
  </si>
  <si>
    <t>BUN - Urea</t>
  </si>
  <si>
    <t>Multical</t>
  </si>
  <si>
    <t>6 x 3 mL</t>
  </si>
  <si>
    <t>Multitrol normal</t>
  </si>
  <si>
    <t>6 x 5 mL</t>
  </si>
  <si>
    <t>Multitrol patho</t>
  </si>
  <si>
    <t>3 x 1 mL</t>
  </si>
  <si>
    <t>1000 ml</t>
  </si>
  <si>
    <t>Extran MA 03</t>
  </si>
  <si>
    <t>Diluant LMG</t>
  </si>
  <si>
    <t>Diluclair A</t>
  </si>
  <si>
    <t>Detergent Enzymatique</t>
  </si>
  <si>
    <t>Agent de lyse LMG</t>
  </si>
  <si>
    <t>Lysoglobine LMG2</t>
  </si>
  <si>
    <t>Bloodtrol 5D (H)</t>
  </si>
  <si>
    <t>Bloodtrol 5D (L)</t>
  </si>
  <si>
    <t>Bloodtrol 5D (N)</t>
  </si>
  <si>
    <t>Diluterge A</t>
  </si>
  <si>
    <t>Diluton LMG</t>
  </si>
  <si>
    <t>ABX Miniclean</t>
  </si>
  <si>
    <t>ABX Minidil LMG</t>
  </si>
  <si>
    <t>ABX Minilyse LMG</t>
  </si>
  <si>
    <t>ABX Minoclair</t>
  </si>
  <si>
    <t>ABX Minotrol 16 Twin-pack</t>
  </si>
  <si>
    <t>Alkaflush-VD</t>
  </si>
  <si>
    <t>Detergent-H</t>
  </si>
  <si>
    <t>hộp</t>
  </si>
  <si>
    <t>Lọ</t>
  </si>
  <si>
    <t>Horiba Medical</t>
  </si>
  <si>
    <t>Đức</t>
  </si>
  <si>
    <t>Nước 
Sản 
xuất</t>
  </si>
  <si>
    <t>Cơ sở 
sản
 xuất</t>
  </si>
  <si>
    <t>Thông số kỹ thuật, 
tiêu chuẩn sản xuất</t>
  </si>
  <si>
    <t>Quy cách
 đóng gói</t>
  </si>
  <si>
    <t>STT 
HSMT</t>
  </si>
  <si>
    <t>Mã
 HH</t>
  </si>
  <si>
    <t>Máu chuẩn 3N
( mức cao)</t>
  </si>
  <si>
    <t>Máu chuẩn3N
(mức TB)</t>
  </si>
  <si>
    <t>Máu chuẩn 5N
(mứcthấp</t>
  </si>
  <si>
    <t>Tên hàng 
hóa mời thầu</t>
  </si>
  <si>
    <t>Tên thương 
mại dự thầu</t>
  </si>
  <si>
    <t>Greiner 
Diagnostic
 GmbH</t>
  </si>
  <si>
    <t>CE, ISO 9001:2008, 
ISO 13485:2041</t>
  </si>
  <si>
    <t>CE, ISO 9001:2008, 
ISO 13485:2012</t>
  </si>
  <si>
    <t>CE, ISO 9001:2008, 
ISO 13485:2013</t>
  </si>
  <si>
    <t>CE, ISO 9001:2008, 
ISO 13485:2014</t>
  </si>
  <si>
    <t>CE, ISO 9001:2008, 
ISO 13485:2015</t>
  </si>
  <si>
    <t>CE, ISO 9001:2008, 
ISO 13485:2016</t>
  </si>
  <si>
    <t>CE, ISO 9001:2008, 
ISO 13485:2017</t>
  </si>
  <si>
    <t>CE, ISO 9001:2008, 
ISO 13485:2018</t>
  </si>
  <si>
    <t>CE, ISO 9001:2008, 
ISO 13485:2019</t>
  </si>
  <si>
    <t>CE, ISO 9001:2008, 
ISO 13485:2020</t>
  </si>
  <si>
    <t>CE, ISO 9001:2008, 
ISO 13485:2021</t>
  </si>
  <si>
    <t>CE, ISO 9001:2008, 
ISO 13485:2022</t>
  </si>
  <si>
    <t>CE, ISO 9001:2008, 
ISO 13485:2023</t>
  </si>
  <si>
    <t>CE, ISO 9001:2008, 
ISO 13485:2024</t>
  </si>
  <si>
    <t>CE, ISO 9001:2008, 
ISO 13485:2025</t>
  </si>
  <si>
    <t>CE, ISO 9001:2008, 
ISO 13485:2026</t>
  </si>
  <si>
    <t>CE, ISO 9001:2008, 
ISO 13485:2027</t>
  </si>
  <si>
    <t>CE, ISO 9001:2008, 
ISO 13485:2028</t>
  </si>
  <si>
    <t>CE, ISO 9001:2008, 
ISO 13485:2029</t>
  </si>
  <si>
    <t>CE, ISO 9001:2008, 
ISO 13485:2030</t>
  </si>
  <si>
    <t>CE, ISO 9001:2008, 
ISO 13485:2031</t>
  </si>
  <si>
    <t>CE, ISO 9001:2008, 
ISO 13485:2032</t>
  </si>
  <si>
    <t>CE, ISO 9001:2008, 
ISO 13485:2033</t>
  </si>
  <si>
    <t>CE, ISO 9001:2008, 
ISO 13485:2034</t>
  </si>
  <si>
    <t>CE, ISO 9001:2008, 
ISO 13485:2035</t>
  </si>
  <si>
    <t>CE, ISO 9001:2008, 
ISO 13485:2036</t>
  </si>
  <si>
    <t>CE, ISO 9001:2008, 
ISO 13485:2037</t>
  </si>
  <si>
    <t>CE, ISO 9001:2008, 
ISO 13485:2038</t>
  </si>
  <si>
    <t>CE, ISO 9001:2008, 
ISO 13485:2039</t>
  </si>
  <si>
    <t>CE, ISO 9001:2008, 
ISO 13485:2040</t>
  </si>
  <si>
    <t>Sels d’ammonium  &lt; 3,0 % 
Cyanure de potassium   
&lt; 0,05 % 
CE, ISO 9001, ISO 13485</t>
  </si>
  <si>
    <t>SFC, CE, ISO 9001, 
ISO 13487</t>
  </si>
  <si>
    <t>CE, ISO 9001, 
ISO 13485</t>
  </si>
  <si>
    <t>CE, ISO 9001,
 ISO 13485</t>
  </si>
  <si>
    <t>Thuộc dự án:  Cung ứng hóa chất, vật tư y tế năm 2019 và 6 tháng đầu năm 2020 cho các cơ sở y tế công lập trên địa bàn tỉnh</t>
  </si>
  <si>
    <t>Agent de lyse 5Diff</t>
  </si>
  <si>
    <t>Bloodtrol 
3D (H)</t>
  </si>
  <si>
    <t>Bloodtrol
 3D (L)</t>
  </si>
  <si>
    <t>Bloodtrol 
3D (N)</t>
  </si>
  <si>
    <t>R1 6 x 59 mL / R2 6 x 17 mL</t>
  </si>
  <si>
    <t>R1 3 x 68 mL / R2 2 x 39 mL</t>
  </si>
  <si>
    <t>R1 1 x 59 mL / R2 1 x 22 mL</t>
  </si>
  <si>
    <t>R1 6 x 40 mL / R2 6 x 12 mL</t>
  </si>
  <si>
    <t>R1 1 x 40 mL / R2 1 x 10 mL</t>
  </si>
  <si>
    <t>R1 6 x 20 mL / R2 6 x 20 mL</t>
  </si>
  <si>
    <t>R1 4 x 70 mL  / R2 4 x 70 mL</t>
  </si>
  <si>
    <t>R1 6 x 40 mL / R2 6 x 10 mL</t>
  </si>
  <si>
    <t xml:space="preserve"> R1 6 x 59 mL / R2 6 x 17 mL</t>
  </si>
  <si>
    <t>Alkaline Washing Solution 2.5D</t>
  </si>
  <si>
    <t>Alkaline Washing Solution 5D</t>
  </si>
  <si>
    <t>Detergent Cholre</t>
  </si>
  <si>
    <t xml:space="preserve">R&amp;D Systems </t>
  </si>
  <si>
    <t>Mỹ</t>
  </si>
  <si>
    <t>Tên nhà thầu: Công Ty Cổ Phần BaMiGroup</t>
  </si>
  <si>
    <t>Quy cách đóng gói</t>
  </si>
  <si>
    <t>Phần 9: MÁY HUYẾT HỌC TỰ ĐỘNG MICROCC 20PLUS</t>
  </si>
  <si>
    <t>HTI Diluent</t>
  </si>
  <si>
    <t>20 Lít/Thùng</t>
  </si>
  <si>
    <t>HTI DILUENT: Pha loãng để đếm và xác định kích cỡ tế bào máu trên máy phân tích huyết học màn hình khác. Để sử dụng với các hệ thống máy phân tích huyết học.
Thành phần:
PH: 6.8 - 7.0
Osmolality (mOsm/kg): 320 - 340
Conductivity (mS/cm): 18.75 - 19.05
Background (x103/uL): 0.0 - 3.0
Appearance: Clear, colorless liquid</t>
  </si>
  <si>
    <t>High Technology Inc</t>
  </si>
  <si>
    <t>Thùng</t>
  </si>
  <si>
    <t>HTI Lytic Reagent</t>
  </si>
  <si>
    <t>1 Lít/Chai</t>
  </si>
  <si>
    <t>HTI Lytic Reagent:
Reagent cho stromatolysing hồng cầu để cho phép số lượng chính xác của leucocytes và để chuyển đổi hemoglobin phát hành để đo lường định lượng trong các máy phân tích huyết học tự động. Để sử dụng trên máy phân tích huyết học.
Thành phần:
PH: 9.50 - 10.50
Osmolality (mOsm/kg): 25 - 125
Conductivity (mS/cm): 4.55 - 6.05</t>
  </si>
  <si>
    <t>Chai</t>
  </si>
  <si>
    <t>HTI Detergent</t>
  </si>
  <si>
    <t>HTI Detergent:
Detergent Reagent là một dung dịch tẩy rửa không chứa azide được sử dụng để đếm các tế bào máu trên Máy phân tích Huyết học.
Thành phần:
PH: 6.90 - 7.10
Osmolality (mOsm/kg): 299 - 320
Conductivity (mS/cm): 19.10 - 19.40
Appearance: Clear, colorless liquid</t>
  </si>
  <si>
    <t>HTI Enzymatic Cleaner</t>
  </si>
  <si>
    <t>50ml/Lọ</t>
  </si>
  <si>
    <t>HTI Enzymatic Cleaner
Chất tẩy rửa đặc biệt cho tất cả các loại máy phân tích huyết học.
Thành phần:
PH: 7.0 - 8.00
Osmolality (mOsm/kg): 375 - 475</t>
  </si>
  <si>
    <t>HTI Enzymatic Cleaner Concentrate</t>
  </si>
  <si>
    <t>HTI Enzymatic Cleaner Concentrate
Chất tẩy rửa đặc biệt cho tất cả các loại máy phân tích huyết học.
Thành phần:
PH: 6.40 - 8.00
Osmolality (mOsm/kg): 10.00 - 12.00</t>
  </si>
  <si>
    <t>Phần 26: MÁY XÉT NGHIỆM SINH HOÁ TỰ ĐỘNG BT3600</t>
  </si>
  <si>
    <t>Albumin - L</t>
  </si>
  <si>
    <t>4x50mlR1 / hộp</t>
  </si>
  <si>
    <t>Hoá chất dùng cho xét nghiệm Albumin:
- Độ tuyến tính lên tới 7,2g/dl
- Dạng lỏng, 4 lọ x 50ml R1
- Tỷ lệ pha: 1
- Độ hấp thụ: khoảng 0,400 ABS 546nm - Phương pháp: Colorimetric, Endpoint, Increasing Reaction,  BCG
- Bước sóng: 540-560 nm
- Thành phần:
Thuốc thử R1:
Citrate buffer, pH 4.2: 30 mmol/L
Bromocresol green: 0.26 mmol/L</t>
  </si>
  <si>
    <t>Biotecnica Instruments SpA</t>
  </si>
  <si>
    <t>Italy</t>
  </si>
  <si>
    <t>Alpha Amylase - L</t>
  </si>
  <si>
    <t>5x20mlR1 / hộp</t>
  </si>
  <si>
    <t>Hoá chất dùng cho xét nghiệm Amylase:
- Độ tuyến tính: 1200u/l
- Dạng lỏng, 5 lọ x 20ml R1
- Tỷ lệ pha: 1
- Độ hấp thụ: khoảng 0,080 ABS 405nm - Phương pháp: Colorimetric, Kinetic, Increasing Reaction,  CNP-G3
- Bước sóng: 400-420 nm
- Thành phần:
Thuốc thử R1:
MES buffer, pH 6.00: 100mmol/L
Sodium Chloride: 350 mmol/L
Calcium Acetate: 6 mmol/L
Potassium Thiocyanate: 900 mmol/L
CNP-G3: 2.27 mmol/L
Stabilizers and detergents: &gt; 0.1 %</t>
  </si>
  <si>
    <t>Direct Bilirubin - L</t>
  </si>
  <si>
    <t>4x50ml R1,4x12.5mlR2 / hộp</t>
  </si>
  <si>
    <t>Hoá chất dùng cho xét nghiệm BILIRUBIN DIRECT:
- Độ tuyến tính: 0.049-10 mg/dl
- Dạng lỏng, 4 lọ x 50ml R1 và 4 lọ x 12,5ml R2
- Tỷ lệ pha: 4:1
- Độ hấp thụ: khoảng 0,02 ABS 546nm    - Phương pháp: Colorimetric, Endpoint, Increasing Reaction,  DCA
- Bước sóng: 540-560 nm
- Thành phần:
Thuốc thử R1:
EDTA-Na2: 0.07 mmol
NaCl: 6.6 g/L
Sulfamic Acid: 70 mmol/L
Thuốc thử R2:
2.4-Dichlorphenydiazoniumsalt: 0.09 mmol/L
HCL: 130 mmol/L
EDTA-Na2: 0.02 mmol/Lg</t>
  </si>
  <si>
    <t>Total Bilirubin - L</t>
  </si>
  <si>
    <t>Hoá chất dùng cho xét nghiệm BILIRUBIN TOTAL:
- Độ tuyến tính: 0.05-25 mg/dl
- Dạng lỏng, 4 lọ x 50ml R1 và 4 lọ x 12,5ml R2
- Tỷ lệ pha: 4:1
- Độ hấp thụ: khoảng 0,02 ABS 546nm   - Phương pháp: Colorimetric, Endpoint, Increasing Reaction,  DCA
- Bước sóng: 540-560 nm
- Thành phần:
Thuốc thử R1:
Phosphate buffer: 40 mmol/L
NaCl: 9 g/L
Detergent
Thuốc thử R2:
2.4-Dichlorphenydiazoniumsalt: 1 mmol/L
HCL: 30 mmol/L
Detergents</t>
  </si>
  <si>
    <t>Calcium - L</t>
  </si>
  <si>
    <t>8x50ml R1, 8x12.5mlR2 / hộp</t>
  </si>
  <si>
    <t>Hoá chất dùng cho xét nghiệm CALCIUM:
- Dạng lỏng, 8 lọ x 50ml R1 và 8 lọ x 12,5ml R2
- Tỷ lệ pha: 4:1
- Độ hấp thụ: khoảng 0,2 ABS 578nm     - Phương pháp: Colorimetric, Endpoint, Increasing Reaction,  CPC
- Bước sóng:  570 nm (550-590 nm)
- Thành phần:
Thuốc thử R1: pH 10.7
Ethanolamine: 750 mmol/L
Detergents
Thuốc thử R2: pH 1.1
o-Cresolphtalein complexone: 0.13 mmol/L
8-Hydroxychinoline: 35 mmol/L
Hydrochloric acid: 100 mmol/L</t>
  </si>
  <si>
    <t>Cholesterol - L</t>
  </si>
  <si>
    <t>8x50ml R1 / hộp</t>
  </si>
  <si>
    <t>Hoá chất dùng cho xét nghiệm CHOLESTEROL:
- Độ tuyến tính: 2-800 mg/dl
- Dạng lỏng, 8 lọ x 50ml R1
- Tỷ lệ pha: 1
- Độ hấp thụ: khoảng 0,05 ABS 510nm   - Phương pháp: Colorimetric, Endpoint, Increasing Reaction, CHOD-PAP
- Bước sóng: 500 nm
- Thành phần:
Good's buffer, PH 6.7: 50 mmol/L
Phenol: 5 mmol/L
4-Aminoantipyrine: 0.3 mmol/L
Cholesterol Esterase: ≥ 200 U/L
Cholesterol Oxidase: ≥ 50 U/L
Peroxidase: ≥ 3 KU/L</t>
  </si>
  <si>
    <t>Direct HDL - L</t>
  </si>
  <si>
    <t>2x50ml R1, 2x12.5mlR2 / hộp</t>
  </si>
  <si>
    <t>Hoá chất dùng cho xét nghiệm HDL:
- Độ tuyến tính: 2-180 mg/dl
- Dạng lỏng, 2 lọ x 50ml R1và 2 lọ x 12,5ml R2
- Tỷ lệ pha: 4:1
- Bước sóng: 578nm                                - Phương pháp: Colorimetric, Endpoint, Increasing Reaction, Immunoinhibition
- Bước sóng: 600/700 nm
- Thành phần:
Thuốc thử R1:
Good's buffer, PH 7.0: 50 mmol/L
4-Aminoantipyrine: 0.9 mmol/L
Peroxidase: 2400 U/L
Ascorbate Oxidase: 2700 U/L
Anti human ß-lipoprotein Ab
Thuốc thử R2:
Good's buffer, PH 7.0: 30 mmol/L
Cholesterol Esterase: 4000 U/L
Cholesterol Oxidase: 20000 U/L
F-DAOS: 0.8 mmol/L</t>
  </si>
  <si>
    <t>Direct LDL - L</t>
  </si>
  <si>
    <t>Hoá chất dùng cho xét nghiệm LDL:
- Độ tuyến tính: 2-400 mg/dl
- Dạng lỏng, 2 lọ x 50ml R1và 2 lọ x 12,5ml R2
- Tỷ lệ pha: 4:1
- Bước sóng: 578nm</t>
  </si>
  <si>
    <t>4x10ml R1, 1x10mlR2 / hộp</t>
  </si>
  <si>
    <t>Hoá chất dùng cho xét nghiệm CKMB:
- Độ tuyến tính: lên tới 1000 u/l
- Dạng lỏng, 4 lọ x 10ml R1 và 4 lọ x 10ml R2
- Tỷ lệ pha: 4:1
- Độ hấp thụ: khoảng 0,03 ABS 340nm   - Phương pháp: UV, Kinetic, Increasing Reaction, opt. DGKC / IFCC
- Bước sóng: 340 nm
- Thành phần:
Thuốc thử R1:
Imidazole: 120 mmol/L
Glucose: 25 mmol/L
N-Acetylcystein (NAC): 25 mmol/L
Magnesiumacetate: 12.5 mmol/L
EDTA-Na2: 2 mmol/L
NADP: 2.5 mmol/L
Hexokinase (HK): ≥ 5kU/L
Monoclonal antibodies against: 2500 U/L
Human CK-M; inhibiting capacity
Thuốc thử R2:
Imdazole: 90 mmol/L
ADP: 10 mmol/L; 
AMP: 28 mmol/L
Glucose-6-phosphate-Dehydrogenase (G6P-DH)
Diadenosine pentaphosphate: 50 µmol/L
Creatine phosphate: 150 mmol/L Stabilisers</t>
  </si>
  <si>
    <t>1x50mlR1, 1x12.5mlR2 / hộp</t>
  </si>
  <si>
    <t>Hoá chất dùng cho xét nghiệm CKNAC:
- Độ tuyến tính: 1000 u/l
- Dạng lỏng, 1 lọ x 50ml R1 và 1 lọ x 12,5ml R2
- Tỷ lệ pha: 4:1
- Độ hấp thụ: khoảng 0,03 ABS 340nm   - Phương pháp: UV, Kinetic, Increasing Reaction Optimized DGKC
- Bước sóng: 340 nm
- Thành phần:
Thuốc thử R1:
Imdazole, PH 6.5: 60 mmol/L
Glucose: 27 mmol/L
N-Acetylcysteine (NAC): 27 mmol/L
Magnesium acetate: 14 mmol/L
EDTA-Na2: 2 mmol/L
NADP: 2.7 mmol/L
Hexokinase (HK): ≥ 5 kU/L
Thuốc thử R2:
Imidazole: 160 mmol/L
ADP: 11 mmol/L
AMP: 28 mmol/L
Diadenosine pentaphosphate: 55 µmol/L
Glucose-6-phosphate: ≥ 14 kU/L dehydrogenaase (G6P-DH)
EDTA-Na2: 2 mmol/L
Creatine phosphate: 160 mmol/L</t>
  </si>
  <si>
    <t>Control Serum N</t>
  </si>
  <si>
    <t>6x5ml / hộp</t>
  </si>
  <si>
    <t>Hoá chất dùng cho xét nghiệm kiểm chuẩn:
- Dạng lỏng, 6 lọ x 5ml</t>
  </si>
  <si>
    <t>Control Serum P</t>
  </si>
  <si>
    <t>Creatinine - L</t>
  </si>
  <si>
    <t>8x50mlR1, 8x12.5mlR2 / hộp</t>
  </si>
  <si>
    <t>Hoá chất dùng cho xét nghiệm CREATININE:
- Độ tuyến tính lên tới 15mg/dl
- Dạng lỏng, 8 lọ x 50ml R1và 8 lọ x 12,5ml R2
- Tỷ lệ pha: 4:1
- Độ hấp thụ: khoảng 0,400 ABS 546nm  - Phương pháp: Colorimetric, 2 Point Kinetic, "mod. Jaffe", Increasing Reaction
- Bước sóng: 490-510 nm
- Thành phần:
Thuốc thử R1:
Sodium Hydroxide: 0.2 mmol/L
Thuốc thử R2:
Picric Acid: 20 mmol/L</t>
  </si>
  <si>
    <t>CRP (turb)</t>
  </si>
  <si>
    <t>Hoá chất dùng cho xét nghiệm CRP:
- Độ tuyến tính: 6-220 mg/l
- Dạng lỏng, 1 lọ x 50ml R1 và 1 lọ x 12,5ml R2
- Tỷ lệ pha: 4:1
- Phương pháp: Immunoturbidimetric
- Bước sóng:  340 nm
- Thành phần:
CRP Antibody Reagent
Polyclonal goat anti-h CRP antibody: varialbel
Sodium azide: 0.095 %
PEG4 Buffer
Phosphate buffered Saline PEG: 4 %
Sodium azide: 0.095 %</t>
  </si>
  <si>
    <t>CRP Standard</t>
  </si>
  <si>
    <t>1x1ml / hộp</t>
  </si>
  <si>
    <t>Hoá chất dùng để chuẩn CRP, dạng lỏng</t>
  </si>
  <si>
    <t>Ethanol Calib.</t>
  </si>
  <si>
    <t>4x1ml</t>
  </si>
  <si>
    <t>Hoá chất dùng để chuẩn ETHANOL, dạng lỏng</t>
  </si>
  <si>
    <t>Ethanol</t>
  </si>
  <si>
    <t>4x25mlR1,1x25mlR2</t>
  </si>
  <si>
    <t>Dùng để chuẩn đoán chỉ số ETHANOL trong máu, dùng cho tất cả các máy xét nghiệm sinh hoá tự động và bán tự động.
- Phương pháp: Enzymatic, UV, Increasing Reaction
- Bước sóng:  376 nm (360-380nm)
- Thành phần:
Thuốc thử R1:
Buffer, pH 9.0: 300mmol/L
Stabilizers and preservatives
Thuốc thử R2:
Buffer, pH 6.6: 40 mmol/L
NAD: ≥ 40 mmol/L
Alcohol dehydrogenase (ADH): ≥ 200 kU/L
Stabilizers and preservatives
- Bảo quản: từ 2 đến 8 độ C</t>
  </si>
  <si>
    <t>Gamma GT - L</t>
  </si>
  <si>
    <t>4x50mlR1, 4x12.5mlR2 / hộp</t>
  </si>
  <si>
    <t>Hoá chất dùng cho xét nghiệm GGT:
- Độ tuyến tính: 230 u/l
- Dạng lỏng, 4 lọ x 50ml R1 và 4 lọ x 12,5ml R2
- Tỷ lệ pha: 4:1
- Độ hấp thụ: khoảng 0.800 ABS 405nm - Phương pháp: Colorimetric, Kinetic, Increasing Reaction SZASZ, standardized to IFCC
- Bước sóng: 405 nm (400-420 nm)
- Thành phần:
Thuốc thử R1:
Glycylglycine: 100 mmol/L
Tris, pH 8.25: 100 mmol/L
Thuốc thử R2:
L-Gamma-Glutamyl-3-Carboxy-4-Nitroanillde: 4 mmol/L</t>
  </si>
  <si>
    <t>Glucose -L</t>
  </si>
  <si>
    <t>Hoá chất dùng cho xét nghiệm GLUCOSE:
- Độ tuyến tính: 2-400mg/dl
- Dạng lỏng, 8 lọ x 50ml R1
- Tỷ lệ pha: 1
- Độ hấp thụ: khoảng 0,05 ABS 510nm   - Phương pháp: Colorimetric, Endpoint, Increasing Reaction, GOD-PAP
- Bước sóng: 500 nm
- Thành phần:
Phosphate Buffe, pH 7.5: 250 mmol/L
Phenol: 5 mmol/L
4-Aminoantipyrine: 0.5 mmol/L
GLucose Oxdase: &gt; 10 KU/L
Peroxidase: &gt;1 KU/L</t>
  </si>
  <si>
    <t>GOT(AST) - L</t>
  </si>
  <si>
    <t>Hoá chất dùng cho xét nghiệm GOT:
- Dạng lỏng, 4 lọ x 50ml R1và 4 lọ x 12,5ml R2
- Tỷ lệ pha: 4:1
- Độ hấp thụ: khoảng 1.700 ABS 340nm  - Phương pháp: UV, Kinetic, Decreasing Reaction, modified IFCC
- Bước sóng: 340 nm
- Thành phần:
Thuốc thử R1:
Tris, pH 7.8: 80 mmol/L
L-Aspartate: 240 mmol/L
MDH: ≥ 600 U/L
LDH: ≥ 1200 U/L
Thuốc thử R2:
2-Oxoglutarate: 12 mmol/L
NADH: 0.18 mmol/L</t>
  </si>
  <si>
    <t>GPT (ALT) - L</t>
  </si>
  <si>
    <t>Hoá chất dùng cho xét nghiệm GPT:
- Dạng lỏng, 4 lọ x 50ml R1và 4 lọ x 12,5ml R2
- Tỷ lệ pha: 4:1
- Độ hấp thụ: khoảng 1.700 ABS 340nm  - Phương pháp: UV, Kinetic, Decreasing Reaction, modified IFCC
- Bước sóng: 340 nm
- Thành phần:
Thuốc thử R1:
Tris, pH 7.8: 100 mmol/L
L-Alanine: 500 mmol/L
LDH: ≥ 1800 U/L
Thuốc thử R2:
2-Oxoglutarate: 15 mmol/L
NADH: 0.18 mmol/L</t>
  </si>
  <si>
    <t>Hemolysis Reagent</t>
  </si>
  <si>
    <t>5x100ml / hộp</t>
  </si>
  <si>
    <t>Hoá chất dùng với HbA1c, dạng lỏng, 5 lọ x 100ml</t>
  </si>
  <si>
    <t>LDH - L</t>
  </si>
  <si>
    <t>1x50mlR1,1x12.5mlR2 / hộp</t>
  </si>
  <si>
    <t>Hoá chất dùng cho xét nghiệm LDH:
- Độ tuyến tính: 800 u/l
- Dạng lỏng, 1 lọ x 50ml R1 và 1 lọ x 12,5ml R2
- Tỷ lệ pha: 4:1
- Phương pháp: UV, Kinetic, Decreasing Reaction, Optimized DGKC
- Bước sóng: 340 nm
- Thành phần:
Thuốc thử R1:
Pyruvate: 0.60 mmol/L
Phosphate: 50 mmol/L
Thuốc thử R2:
NADH: 0.18 mmol/L
Good's buffer, pH 9.6</t>
  </si>
  <si>
    <t>MultiCalibrator</t>
  </si>
  <si>
    <t>3x3ml / hộp</t>
  </si>
  <si>
    <t>Hoá chất dùng để chuẩn chung, dạng lỏng, 3 lọ x 3ml</t>
  </si>
  <si>
    <t>CTRL Plasma Protein</t>
  </si>
  <si>
    <t>1x5ml / hộp</t>
  </si>
  <si>
    <t>Hoá chất dùng để chuẩn Protein, Crp, Aso, dạng lỏng</t>
  </si>
  <si>
    <t>Total Protein</t>
  </si>
  <si>
    <t>8x50mlR1, 8x12.5ml R2 / hộp</t>
  </si>
  <si>
    <t>Hoá chất dùng cho xét nghiệm TOTAL PROTEIN:
- Độ tuyến tính: 15 g/dl
- Dạng lỏng, 8 lọ x 50ml R1 và 8 lọ x 12,5ml R2
- Tỷ lệ pha: 4:1
- Độ hấp thụ: khoảng 0.05 ABS 578nm   - Phương pháp: Colorimetric, Endpoint, Increasing Reaction, Biuret
- Bước sóng: 540 nm
- Thành phần:
Thuốc thử R1:
Sodium hydroxide: 100 mmol/L
Potassium sodium tartrate: 17 mmol/L
Thuốc thử R2:
Sodium hydroxide: 500 mmol/L
Potassium sodium tartrate: 80 mmol/L
Potassium iodede: 75 mmol/L
Copper sulphate: 30 mmol/L</t>
  </si>
  <si>
    <t>Triglycerides - L</t>
  </si>
  <si>
    <t>Hoá chất dùng cho xét nghiệm TRYGLYCERIDE:
- Độ tuyến tính lên tới 1000mg/dl
- Dạng lỏng, 8 lọ x 50ml R1
- Tỷ lệ pha: 1
- Độ hấp thụ: khoảng 0,05 ABS 510nm   - Phương pháp: Colorimetric, Endpoint, Increasing Reaction, GPO-PAP
- Bước sóng: 500 nm
- Thành phần:
Thuốc thử R1:
Good's Buffer, pH 7.2: 50 mmol/L
4 Chlorophenol: 4 mmol/L
Mg 2+: 15 mmol/L
ATP: 2 mmol/L
Glycerolkinase: ≥ 0.4 KU/L
Peroxidase: ≥ 2 KU/L
Lipoproteinlipase: ≥ 2 KU/L
4-Amino antipyrine: 0.5 mmol/L
Glycerol-3-phosphate-Oxidase: ≥ 0.5 KU/L</t>
  </si>
  <si>
    <t>Urea UV - L</t>
  </si>
  <si>
    <t>Hoá chất dùng cho xét nghiệm URE:
- Độ tuyến tính: 4,9-300 mg/dl
- Dạng lỏng, 8 lọ x 50ml R1và 8 lọ x 12,5ml R2
- Tỷ lệ pha: 4:1
- Độ hấp thụ: &lt; 0.800 ABS 340nm           - Phương pháp: UV, 2 Point, Kinetic (fixed time), Decreasing Reaction, GLDH
- Bước sóng: 340 nm
- Thành phần:
Thuốc thử R1:
Tris Buffer, pH 7.8: 120 mmol/L
2-Oxoglutarate: 7 mmol/L
ADP: 0.6 mmol/L
Urease: ≥ 6 KU/L
Glutamate dehydrogenase: ≥ 1 KU/L
Thuốc thử R2:
NADH: 0.25 mmol/L</t>
  </si>
  <si>
    <t>Uric Acid - L</t>
  </si>
  <si>
    <t>Hoá chất dùng cho xét nghiệm URIC:
- Độ tuyến tính: 2-20 mg/dl
- Dạng lỏng, 8 lọ x 50ml R1và 8 lọ x 12,5ml R2
- Tỷ lệ pha: 1
- Độ hấp thụ: 510nm               - Phương pháp: Colorimetric, Endpoint, Increasing Reaction,  enzymatic
- Bước sóng: 520 nm
- Thành phần:
Thuốc thử R1:
Phosphate Buffer, pH 7.0: 100 mmol/L
TBHBA: 1.25 mmol/L
Thuốc thử R2:
Phosphate Buffer, pH 7.0: 100 mmol/L
4-Aminoantipyrine: 1.5 mmol/L
K4 [Fe(CN)6]: 50 µmol/L
POD: ≥ 10 kU/L
Uricase: ≥ 150 U/L</t>
  </si>
  <si>
    <t>Tên nhà thầu: Công ty TNHH Thiết bị Công nghệ HBI</t>
  </si>
  <si>
    <t>Cơ sở SX</t>
  </si>
  <si>
    <t>Nước SX</t>
  </si>
  <si>
    <t>ĐVT</t>
  </si>
  <si>
    <t>Phần 15: Máy xét nghiệm sinh hoá tự động Biolis 50i</t>
  </si>
  <si>
    <t>6x100 ml</t>
  </si>
  <si>
    <t>Chất thử chẩn đoán chức năng thận trong máu dùng cho máy xét nghiệm sinh hóa, đóng gói phù hợp với nhu cầu sử dụng của đơn vị, hộp gồm 6 lọ, mỗi lọ 65ml. Tiêu chuẩn chất lượng ISO 9001:2010; ISO 13485:2014. Bảo quản nhiệt độ từ 2-8 độ C.</t>
  </si>
  <si>
    <t>Alpha-Amylase</t>
  </si>
  <si>
    <t>Chất thử chẩn đoán chức năng tụy trong máu dùng cho máy xét nghiệm sinh hóa, đóng gói phù hợp với nhu cầu sử dụng của đơn vị, hộp gồm 3 lọ, mỗi lọ 60ml. Tiêu chuẩn chất lượng ISO 9001:2010; ISO 13485:2014. Bảo quản nhiệt độ từ 2-8 độ C.</t>
  </si>
  <si>
    <t>Bilirubin Total</t>
  </si>
  <si>
    <t>Chất thử chẩn đoán nồng độ Bilirubin toàn phần, dùng cho máy xét nghiệm sinh hóa, đóng gói phù hợp với nhu cầu sử dụng của đơn vị, hộp gồm 3 lọ R1, mỗi lọ 65ml và 3 lọ R2, mỗi lọ 14ml. Tiêu chuẩn chất lượng ISO 9001:2010; ISO 13485:2014. Bảo quản nhiệt độ từ 2-8 độ C.</t>
  </si>
  <si>
    <t>Greiner Diagnostic GmbH</t>
  </si>
  <si>
    <t>Bilirubin Direct</t>
  </si>
  <si>
    <t>Chất thử chẩn đoán nồng độ Bilirubin trực tiếp, dùng cho máy xét nghiệm sinh hóa, đóng gói phù hợp với nhu cầu sử dụng của đơn vị, hộp gồm 3 lọ R1, mỗi lọ 50ml và 3 lọ R2, mỗi lọ 10ml. Tiêu chuẩn chất lượng ISO 9001:2010; ISO 13485:2014. Bảo quản nhiệt độ từ 2-8 độ C.</t>
  </si>
  <si>
    <t>Calcium</t>
  </si>
  <si>
    <t>Calcium ASX</t>
  </si>
  <si>
    <t>Chất thử chẩn đoán lượng canxi trong máu, dùng cho máy xét nghiệm sinh hóa, đóng gói phù hợp với nhu cầu sử dụng của đơn vị, hộp gồm 3 lọ, mỗi lọ 60ml. Tiêu chuẩn chất lượng ISO 9001:2010; ISO 13485:2014. Bảo quản nhiệt độ từ 2-8 độ C.</t>
  </si>
  <si>
    <t>Chất thử chẩn đoán bệnh máu nhiễm mỡ, dùng cho máy xét nghiệm sinh hóa, đóng gói phù hợp với nhu cầu sử dụng của đơn vị, hộp gồm 6 lọ, mỗi lọ 65ml. Tiêu chuẩn chất lượng ISO 9001:2010; ISO 13485:2014. Bảo quản nhiệt độ từ 2-8 độ C.</t>
  </si>
  <si>
    <t>Chất thử chẩn đoán chức năng thận, dùng cho máy xét nghiệm sinh hóa, đóng gói phù hợp với nhu cầu sử dụng của đơn vị, hộp gồm 4 lọ R1, mỗi lọ 66ml và 4 lọ R2, mỗi lọ 16ml. Tiêu chuẩn chất lượng ISO 9001:2010; ISO 13485:2014. Bảo quản nhiệt độ từ 2-8 độ C.</t>
  </si>
  <si>
    <t>Gamma - GT</t>
  </si>
  <si>
    <t>Chất thử chẩn đoán mức độ tổn thương gan, dùng cho máy xét nghiệm sinh hóa, đóng gói phù hợp với nhu cầu sử dụng của đơn vị, hộp gồm 2 lọ R1, mỗi lọ 66ml và 2 lọ R2, mỗi lọ 16ml. Tiêu chuẩn chất lượng ISO 9001:2010; ISO 13485:2014. Bảo quản nhiệt độ từ 2-8 độ C.</t>
  </si>
  <si>
    <t>Chất thử chẩn đoán lượng đường trong máu, dùng cho máy xét nghiệm sinh hóa, đóng gói phù hợp với nhu cầu sử dụng của đơn vị, hộp gồm 6 lọ, mỗi lọ 66ml. Tiêu chuẩn chất lượng ISO 9001:2010; ISO 13485:2014. Bảo quản nhiệt độ từ 2-8 độ C.</t>
  </si>
  <si>
    <t>AST/SGOT</t>
  </si>
  <si>
    <t>Chất thử chẩn đoán chức năng gan, dùng cho máy xét nghiệm sinh hóa, đóng gói phù hợp với nhu cầu sử dụng của đơn vị, hộp gồm 6 lọ R1, mỗi lọ 66ml và 6 lọ R2, mỗi lọ 16ml. Tiêu chuẩn chất lượng ISO 9001:2010; ISO 13485:2014. Bảo quản nhiệt độ từ 2-8 độ C.</t>
  </si>
  <si>
    <t>ALT/SGPT</t>
  </si>
  <si>
    <t>ALT-GPT</t>
  </si>
  <si>
    <t>Chất thử chẩn đoán khả năng lưu chuyển mỡ máu trong máu, dùng cho máy xét nghiệm sinh hóa, đóng gói phù hợp với nhu cầu sử dụng của đơn vị, hộp gồm 3 lọ R1, mỗi lọ 50ml và 2 lọ R2, mỗi lọ 25ml. Tiêu chuẩn chất lượng ISO 9001:2010; ISO 13485:2014. Bảo quản nhiệt độ từ 2-8 độ C.</t>
  </si>
  <si>
    <t>HDL Calibrator</t>
  </si>
  <si>
    <t>Chất chuẩn cho chất thử chẩn đoán khả năng lưu chuyển mỡ máu trong máu, dùng cho máy xét nghiệm sinh hóa, đóng gói phù hợp với nhu cầu sử dụng của đơn vị, hộp gồm 1 lọ 1ml. Tiêu chuẩn chất lượng ISO 9001:2010; ISO 13485:2014. Bảo quản nhiệt độ từ 2-8 độ C.</t>
  </si>
  <si>
    <t>Chất thử chẩn đoán lượng sắt trong máu, dùng cho máy xét nghiệm sinh hóa, đóng gói phù hợp với nhu cầu sử dụng của đơn vị, hộp gồm 3 lọ R1, mỗi lọ 67ml và 3 lọ R2, mỗi lọ 16ml. Tiêu chuẩn chất lượng ISO 9001:2010; ISO 13485:2014. Bảo quản nhiệt độ từ 2-8 độ C.</t>
  </si>
  <si>
    <t>LDL Cholesterol</t>
  </si>
  <si>
    <t>Chất thử chẩn đoán mức độ tổng hợp mỡ máu thành tim mạch, dùng cho máy xét nghiệm sinh hóa, đóng gói phù hợp với nhu cầu sử dụng của đơn vị, hộp gồm 3 lọ R1, mỗi lọ 50ml và 2 lọ R2, mỗi lọ 25ml. Tiêu chuẩn chất lượng ISO 9001:2010; ISO 13485:2014. Bảo quản nhiệt độ từ 2-8 độ C.</t>
  </si>
  <si>
    <t>LDL Calibrator</t>
  </si>
  <si>
    <t>Chất chuẩn cho chất thử chẩn đoán mức độ tổng hợp mỡ máu thành tim mạch, dùng cho máy xét nghiệm sinh hóa, đóng gói phù hợp với nhu cầu sử dụng của đơn vị, hộp gồm 1 lọ 1ml. Tiêu chuẩn chất lượng ISO 9001:2010; ISO 13485:2014. Bảo quản nhiệt độ từ 2-8 độ C.</t>
  </si>
  <si>
    <t>Chất thử chẩn đoán hàm lượng protein trong máu, dùng cho máy xét nghiệm sinh hóa, đóng gói phù hợp với nhu cầu sử dụng của đơn vị, hộp gồm 5 lọ, mỗi lọ 66ml. Tiêu chuẩn chất lượng ISO 9001:2010; ISO 13485:2014. Bảo quản nhiệt độ từ 2-8 độ C.</t>
  </si>
  <si>
    <t>Triglyrides</t>
  </si>
  <si>
    <t>Triglycerides</t>
  </si>
  <si>
    <t>Chất thử chẩn đoán lượng mỡ máu thành động mạch, dùng cho máy xét nghiệm sinh hóa, đóng gói phù hợp với nhu cầu sử dụng của đơn vị, hộp gồm 6 lọ, mỗi lọ 65ml. Tiêu chuẩn chất lượng ISO 9001:2010; ISO 13485:2014. Bảo quản nhiệt độ từ 2-8 độ C.</t>
  </si>
  <si>
    <t>Uric Acid</t>
  </si>
  <si>
    <t>Chất thử chẩn đoán lượng axit uric trong máu, dùng cho máy xét nghiệm sinh hóa, đóng gói phù hợp với nhu cầu sử dụng của đơn vị, hộp gồm 4 lọ, mỗi lọ 65ml. Tiêu chuẩn chất lượng ISO 9001:2010; ISO 13485:2014. Bảo quản nhiệt độ từ 2-8 độ C.</t>
  </si>
  <si>
    <t>Urea</t>
  </si>
  <si>
    <t>Chất thử chẩn đoán chức năng thận trong máu, dùng cho máy xét nghiệm sinh hóa, đóng gói phù hợp với nhu cầu sử dụng của đơn vị, hộp gồm 4 lọ R1, mỗi lọ 66ml và 4 lọ R2, mỗi lọ 16ml. Tiêu chuẩn chất lượng ISO 9001:2010; ISO 13485:2014. Bảo quản nhiệt độ từ 2-8 độ C.</t>
  </si>
  <si>
    <t>Calibration serum level 3 (Clinical chemistry calibration serum plus)</t>
  </si>
  <si>
    <t>Dung dịch kiểm chuẩn chất lượng các xét nghiệm sinh hóa thường quy, mức 3, dùng cho máy xét nghiệm sinh hóa, đóng gói phù hợp với nhu cầu sử dụng của đơn vị, gồm 1 lọ loại 5ml. Tiêu chuẩn chất lượng ISO13485:2003. Bảo quản nhiệt độ từ 2-8 độ C.</t>
  </si>
  <si>
    <t>Hum Asy control 2 (Assayed chemistry primium plus level 2)</t>
  </si>
  <si>
    <t>5 ml</t>
  </si>
  <si>
    <t>Dung dịch kiểm tra chất lượng các xét nghiệm sinh hóa thường quy mức 2, dùng cho máy xét nghiệm sinh hóa, đóng gói phù hợp với nhu cầu sử dụng của đơn vị, gồm 1 lọ loại 5ml. Tiêu chuẩn chất lượng ISO13485:2003. Bảo quản nhiệt độ từ 2-8 độ C.</t>
  </si>
  <si>
    <t>Hum Asy control 3 (Assayed chemistry primium plus level 3)</t>
  </si>
  <si>
    <t>Dung dịch kiểm tra chất lượng các xét nghiệm sinh hóa thường quy mức 3, dùng cho máy xét nghiệm sinh hóa, đóng gói phù hợp với nhu cầu sử dụng của đơn vị, gồm 1 lọ loại 5ml. Tiêu chuẩn chất lượng ISO13485:2003. Bảo quản nhiệt độ từ 2-8 độ C.</t>
  </si>
  <si>
    <t>HDL/LDL/ control</t>
  </si>
  <si>
    <t>Chất chuẩn cho xét nghiệm HDL, LDL dùng cho máy xét nghiệm sinh hóa, đóng gói phù hợp với nhu cầu sử dụng của đơn vị, hộp gồm 1 lọ R1, loại 1ml và 1 lọ R2, loại 1ml. Tiêu chuẩn chất lượng ISO 9001:2010; ISO 13485:2014. Bảo quản nhiệt độ từ 2-8 độ C.</t>
  </si>
  <si>
    <t>Acid wash solution</t>
  </si>
  <si>
    <t>1.000 ml</t>
  </si>
  <si>
    <t>Dung dịch rửa máy xét nghiệm sinh hóa có tính axit dùng cho máy xét nghiệm sinh hóa, đóng gói phù hợp với nhu cầu sử dụng của đơn vị, hộp gồm 1 can 1.8 lít. Tiêu chuẩn chất lượng  ISO 9001:2010; ISO 13485:2014. Bảo quản nhiệt độ phòng</t>
  </si>
  <si>
    <t>Can</t>
  </si>
  <si>
    <t>NaOH-D/Basic wash</t>
  </si>
  <si>
    <t>Dung dịch rửa máy xét nghiệm sinh hóa có tính kiềm dùng cho máy xét nghiệm sinh hóa, đóng gói phù hợp với nhu cầu sử dụng của đơn vị, hộp gồm 1 can 1.8 lít. Tiêu chuẩn chất lượng  ISO 9001:2010; ISO 13485:2014. Bảo quản nhiệt độ phòng</t>
  </si>
  <si>
    <t>CRP kit</t>
  </si>
  <si>
    <t>CRP</t>
  </si>
  <si>
    <t>Chất thử chẩn đoán bệnh nhiễm khuẩn đường hô hấp dùng cho máy xét nghiệm sinh hóa lâm sàng, đóng gói phù hợp với nhu cầu sử dụng của đơn vị gồm 2 lọ R1 mỗi lọ 25ml và 2 lọ R2 mỗi lọ 5ml. Tiêu chuẩn chất lượng ISO 9001:2008; ISO 13485:2012. Bảo quản nhiệt độ từ 2-8 độ C.</t>
  </si>
  <si>
    <t>CRP control low</t>
  </si>
  <si>
    <t>6 x 1 ml</t>
  </si>
  <si>
    <t>Dung dịch kiểm tra chất lượng xét nghiệm bệnh nhiễm khuẩn đường hô hấp mức trung bình dùng cho máy xét nghiệm sinh hóa lâm sàng, đóng gói phù hợp với nhu cầu sử dụng của đơn vị gồm 1 lọ loại 1ml. Tiêu chuẩn chất lượng ISO 9001:2008; ISO 13485:2012. Bảo quản nhiệt độ từ 2-8 độ C.</t>
  </si>
  <si>
    <t>CRP control high</t>
  </si>
  <si>
    <t>Dung dịch kiểm tra chất lượng xét nghiệm bệnh nhiễm khuẩn đường hô hấp mức cao dùng cho máy xét nghiệm sinh hóa lâm sàng, đóng gói phù hợp với nhu cầu sử dụng của đơn vị gồm 1 lọ loại 1ml. Tiêu chuẩn chất lượng ISO 9001:2008; ISO 13485:2012. Bảo quản nhiệt độ từ 2-8 độ C.</t>
  </si>
  <si>
    <t>CRP Standard Set</t>
  </si>
  <si>
    <t>Dung dịch kiểm chuẩn chất lượng xét nghiệm bệnh nhiễm khuẩn đường hô hấp mức thấp dùng cho máy xét nghiệm sinh hóa lâm sàng, đóng gói phù hợp với nhu cầu sử dụng của đơn vị gồm 5 lọ với 5 mức khác nhau, mỗi lọ 1ml. Tiêu chuẩn chất lượng ISO 9001:2008; ISO 13485:2012. Bảo quản nhiệt độ từ 2-8 độ C.</t>
  </si>
  <si>
    <t>RF</t>
  </si>
  <si>
    <t>Chất thử chẩn đoán bệnh viêm khớp dùng cho máy xét nghiệm sinh hóa lâm sàng, đóng gói phù hợp với nhu cầu sử dụng của đơn vị gồm 2 lọ R1 mỗi lọ 25ml và 2 lọ R2 mỗi lọ 5ml. Tiêu chuẩn chất lượng ISO 9001:2008; ISO 13485:2012. Bảo quản nhiệt độ từ 2-8 độ C.</t>
  </si>
  <si>
    <t>RF calibrator</t>
  </si>
  <si>
    <t>1x1ml</t>
  </si>
  <si>
    <t>Dung dịch kiểm chuẩn xét nghiệm bệnh viêm khớp dùng cho máy xét nghiệm sinh hóa lâm sàng, đóng gói phù hợp với nhu cầu sử dụng của đơn vị gồm 5 lọ loại 3ml. Tiêu chuẩn chất lượng ISO 9001:2008; ISO 13485:2012. Bảo quản nhiệt độ từ 2-8 độ C.</t>
  </si>
  <si>
    <t>RF control</t>
  </si>
  <si>
    <t>1 x 1 ml</t>
  </si>
  <si>
    <t>Dung dịch kiểm tra chất lượng xét nghiệm bệnh viêm khớp dùng cho máy xét nghiệm sinh hóa lâm sàng, đóng gói phù hợp với nhu cầu sử dụng của đơn vị gồm 1 lọ mức 1 loại 1ml và 1 lọ mức 2 loại 1ml. Tiêu chuẩn chất lượng ISO 9001:2008; ISO 13485:2012. Bảo quản nhiệt độ từ 2-8 độ C.</t>
  </si>
  <si>
    <t>Urine protein</t>
  </si>
  <si>
    <t>Chất thử chẩn đoán chức năng thận trong nước tiểu và dịch não tủy dùng cho máy xét nghiệm sinh hóa, hàm lượng đóng gói phù hợp với nhu cầu sử dụng của đơn vị gồm 4 lọ R1 loại 19ml và 1 lọ R2 loại 3ml. Tiêu chuẩn chất lượng ISO 9001:2008; ISO 13485:2012. Bảo quản nhiệt độ từ 2-8 độ C.</t>
  </si>
  <si>
    <t xml:space="preserve">Phần 16: Máy phân tích sinh hóa tự động Sphera </t>
  </si>
  <si>
    <t xml:space="preserve">ALAT / GPT IFCC </t>
  </si>
  <si>
    <t>ALT</t>
  </si>
  <si>
    <t>6x30ml+2x18ml</t>
  </si>
  <si>
    <t>- Thành phần: R1 (Tris Buffer pH 7.8; L-Alanine ≥ 500mmol/l; LDH) + R2 (NADH; Oxoglutarate).
- Tiêu chuẩn: ISO 9001, 13485, CE.</t>
  </si>
  <si>
    <t>Biorex Diagnostics Ltd</t>
  </si>
  <si>
    <t>Anh</t>
  </si>
  <si>
    <t>ASAT / G0T IFCC</t>
  </si>
  <si>
    <t>AST</t>
  </si>
  <si>
    <t>- Thành phần: R1 (Tris Buffer pH 7.8; L-Aspartate ≥ 200mmol/l; LDH; MDH) + R2 (NADH; Oxoglutarate).
- Tiêu chuẩn: ISO 9001, 13485, CE.</t>
  </si>
  <si>
    <t xml:space="preserve">Bilirubin Direct </t>
  </si>
  <si>
    <t>Bilirubil Direct</t>
  </si>
  <si>
    <t>4x60ml+2x30ml</t>
  </si>
  <si>
    <t>- Thành phần: R1 (Sulphanilic Acid ≥ 29 mmol/l) + R2 (Sodium Nitrite ≥ 38.5 mmol/l). 
- Tiêu chuẩn: ISO 9001, 13485, CE.</t>
  </si>
  <si>
    <t xml:space="preserve">Bilirubin Total </t>
  </si>
  <si>
    <t>Bilirubil Total</t>
  </si>
  <si>
    <t>4 x 60ml + 2 x 30ml</t>
  </si>
  <si>
    <t>- Thành phần: Sulphanilic Acid ≥ 29 mmol/l; Sodium Nitrite ≥ 25 mmol/l; HCl.
- Tiêu chuẩn: ISO 9001, 13485, CE.</t>
  </si>
  <si>
    <t xml:space="preserve">Creatinine  </t>
  </si>
  <si>
    <t>Createnine</t>
  </si>
  <si>
    <t>4x60ml+2x24ml</t>
  </si>
  <si>
    <t>- Thành phần: Dung dịch A (Sodium Hydroxide) + Dung dịch B (Picric Acid).
- Tiêu chuẩn: ISO 9001, 13485, CE.</t>
  </si>
  <si>
    <t>Extran Ma 05 (Đức)</t>
  </si>
  <si>
    <t>Tiêu chuẩn: ISO 9001, 13485, CE</t>
  </si>
  <si>
    <t>can</t>
  </si>
  <si>
    <t>Glucose GOD-PAP</t>
  </si>
  <si>
    <t>Glucose Monoliquid</t>
  </si>
  <si>
    <t>8 x 60ml</t>
  </si>
  <si>
    <t>- Thành phần: R1 (Glucose Oxidase ≥ 15 U/ml; Peroxidase; 4-aminoantipyrine; Phenol; MOPS Buffer; Phosphate Buffer) + Standard. 
- Tiêu chuẩn: ISO 9001, 13485, CE.</t>
  </si>
  <si>
    <t>Biocal</t>
  </si>
  <si>
    <t>3ml</t>
  </si>
  <si>
    <t>- Lọ ≤ 3ml.
- Tiêu chuẩn CE, ISO 9001, 13485</t>
  </si>
  <si>
    <t>Media ivd s.r.l</t>
  </si>
  <si>
    <t>italia</t>
  </si>
  <si>
    <t>MULTITROL NORMAL</t>
  </si>
  <si>
    <t>Precise normal</t>
  </si>
  <si>
    <t>10x5ml</t>
  </si>
  <si>
    <t>- Lọ ≤ 5ml.
- Tiêu chuẩn CE, ISO 9001, 13485</t>
  </si>
  <si>
    <t>Proteins Total</t>
  </si>
  <si>
    <t>Protein Total RTU</t>
  </si>
  <si>
    <t>4x60ml</t>
  </si>
  <si>
    <t>- Thành phần: NaOH; Potassium Lodide; Copper Sulphate; Sodium Potassium
Tartrate.
- Tiêu chuẩn: ISO 9001, 13485, CE.</t>
  </si>
  <si>
    <t>TRIGLYCERIDES - GPO PAP</t>
  </si>
  <si>
    <t>Triglycerides Monoliquid</t>
  </si>
  <si>
    <t>- Thành phần: R1 (Pipes Buffer pH 7.8; p-Chlorophenole; Lipoprotein Lipase ≥ 150000 U/l; Glycerolkinase; Glycerol-3-P-Oxidase; Peroxidase; 4-Aminoantipyrine; ATP; Mg2+; Na-cholate; Potassium-Hexacyanoferrate (II)).
- Tiêu chuẩn: ISO 9001, 13485, CE.</t>
  </si>
  <si>
    <t xml:space="preserve">UREA UV  </t>
  </si>
  <si>
    <t>Urea Liquid Stable</t>
  </si>
  <si>
    <t>- Thành phần: R1 (Tris Buffer pH 7.95; 2-Oxoglutarate; ADP; Urease; GLDH) + R2 (2-Oxoglutarate; NADH).
- Tiêu chuẩn: ISO 9001, 13485, CE.</t>
  </si>
  <si>
    <t xml:space="preserve">Uric acid  PAP </t>
  </si>
  <si>
    <t>Uric Acid Monoliquid</t>
  </si>
  <si>
    <t>4x30 ml</t>
  </si>
  <si>
    <t>- Thành phần: R1 (Phosphate Buffer pH 7.4; DHBSA*; POD; 4-Aminoantipyrine; Uricase).
- Tiêu chuẩn: ISO 9001, 13485, CE</t>
  </si>
  <si>
    <t>Phần 17: Máy phân tích sinh hóa tự động A15</t>
  </si>
  <si>
    <t>Biochemistry Calibrator</t>
  </si>
  <si>
    <t>Chất chuẩn cho các xét nghiệm sinh hóa thường quy
ISO 13485</t>
  </si>
  <si>
    <t>Italia</t>
  </si>
  <si>
    <t>lọ</t>
  </si>
  <si>
    <t>C-Reactive Protein (CRP)</t>
  </si>
  <si>
    <t>1x40ml+1x10ml</t>
  </si>
  <si>
    <t>System Liquid</t>
  </si>
  <si>
    <t>Dung dịch rửa hệ thống
ISO 13485</t>
  </si>
  <si>
    <t>Alanine Aminotransferase ALT/GPT</t>
  </si>
  <si>
    <t>1x23ml+5x45ml</t>
  </si>
  <si>
    <t>Hóa chất dùng cho xét nghiệm Alanine Aminotransferase ALT/GPT
ISO 13485</t>
  </si>
  <si>
    <t xml:space="preserve">Albumin </t>
  </si>
  <si>
    <t>6x100ml+1x4ml STD</t>
  </si>
  <si>
    <t>Hóa chất dùng cho xét nghiệm Albumin 
ISO 13485</t>
  </si>
  <si>
    <t>Aspartate Aminotransferase AST/GOT</t>
  </si>
  <si>
    <t>AST/GOT</t>
  </si>
  <si>
    <t>Hóa chất dùng cho xét nghiệm Aspartate Aminotransferase AST/GOT
ISO 13485</t>
  </si>
  <si>
    <t>1x24ml+5x95ml</t>
  </si>
  <si>
    <t>Hóa chất dùng cho xét nghiệm Bilirubin toàn phần
ISO 13485</t>
  </si>
  <si>
    <t xml:space="preserve">Biochemistry Control Serum Level I </t>
  </si>
  <si>
    <t>Chất kiểm chứng cho các xét nghiệm sinh hóa thường quy mức 1
ISO 13485</t>
  </si>
  <si>
    <t>Biochemistry Control Serum Level II</t>
  </si>
  <si>
    <t>Precise path</t>
  </si>
  <si>
    <t>Chất kiểm chứng cho các xét nghiệm sinh hóa thường quy mức 2
ISO 13485</t>
  </si>
  <si>
    <t>Cholesterol Monoliquid</t>
  </si>
  <si>
    <t>6x50ml+1x4ml STD</t>
  </si>
  <si>
    <t>Hóa chất dùng cho xét nghiệm Cholesterol
ISO 13485</t>
  </si>
  <si>
    <t>Hóa chất dùng cho xét nghiệm Creatinine
ISO 13485</t>
  </si>
  <si>
    <t>g-Glutamyltransferase (g-GT)</t>
  </si>
  <si>
    <t>Gamma GT</t>
  </si>
  <si>
    <t>1x50ml+5x40ml</t>
  </si>
  <si>
    <t>Hóa chất dùng cho xét nghiệm y-Glutamyltransferase (GGT)
ISO 13485</t>
  </si>
  <si>
    <t>Hóa chất dùng cho xét nghiệm Glucose
ISO 13485</t>
  </si>
  <si>
    <t>HDL Cholesterol Direct</t>
  </si>
  <si>
    <t>HDL Direct</t>
  </si>
  <si>
    <t>1x20ml+2x30ml</t>
  </si>
  <si>
    <t>Hóa chất dùng cho xét nghiệm Cholesterol HDL Direct
ISO 13485</t>
  </si>
  <si>
    <t>Protein Total</t>
  </si>
  <si>
    <t>6x100ml +1x4ml STD</t>
  </si>
  <si>
    <t>Hóa chất dùng cho xét nghiệm Protein (Total)
ISO 13485</t>
  </si>
  <si>
    <t>Hóa chất dùng cho xét nghiệm Triglycerides
ISO 13485</t>
  </si>
  <si>
    <t>Urea/Bun - UV</t>
  </si>
  <si>
    <t>Urea UV</t>
  </si>
  <si>
    <t>Hóa chất dùng cho xét nghiệm Urea/Bun - UV
ISO 13485</t>
  </si>
  <si>
    <t>Uric acid</t>
  </si>
  <si>
    <t>Hóa chất dùng cho xét nghiệm Uric Acid
ISO 13485</t>
  </si>
  <si>
    <t>Washing Solution (concentrated for 20liters)</t>
  </si>
  <si>
    <t>Concentrated Washing Solution 
ISO 13485</t>
  </si>
  <si>
    <t>Calcium OCPC</t>
  </si>
  <si>
    <t>6x100ml</t>
  </si>
  <si>
    <t>Hóa chất xét nghiệm Calcium, sử dụng cho máy hệ mở
ISO 13485</t>
  </si>
  <si>
    <t xml:space="preserve">
ISO 13485</t>
  </si>
  <si>
    <t>Alkaline Phosphatase</t>
  </si>
  <si>
    <t>Alkaline phosphase</t>
  </si>
  <si>
    <t>1x500ml</t>
  </si>
  <si>
    <t xml:space="preserve">HC dùng cho XN Alkaline Phosphatase ALP </t>
  </si>
  <si>
    <t>Iron-Ferrozine</t>
  </si>
  <si>
    <t>R1 5 x 80 ml/ R2 1 x 100 ml</t>
  </si>
  <si>
    <t xml:space="preserve">HC dùng cho XN Iron </t>
  </si>
  <si>
    <t>Bilirubin (Direct)</t>
  </si>
  <si>
    <t>HC dùng cho XN Bilirubin (Direct)</t>
  </si>
  <si>
    <t>Cholesterol LDL Direct</t>
  </si>
  <si>
    <t>LDL Direct</t>
  </si>
  <si>
    <t>HC dùng cho XN  Cholesterol LDL Direct</t>
  </si>
  <si>
    <t>HDL/LDL Cholesterol direct calibrator</t>
  </si>
  <si>
    <t>3 x 1 ml</t>
  </si>
  <si>
    <t>Chất chuẩn dùng cho xét nghiệm HDL/LDL CHOLESTEROL DIRECT</t>
  </si>
  <si>
    <t>Phần 18: Máy phân tích sinh hóa tự động A25</t>
  </si>
  <si>
    <t>Precise Path</t>
  </si>
  <si>
    <t>Concentrated System Liquid</t>
  </si>
  <si>
    <t>Concentrated washing solution</t>
  </si>
  <si>
    <t xml:space="preserve">100ml </t>
  </si>
  <si>
    <t>GOT-AST</t>
  </si>
  <si>
    <t>Precise Normal</t>
  </si>
  <si>
    <t>5ml</t>
  </si>
  <si>
    <t>3x100ml+3x100ml+1x4ml STD</t>
  </si>
  <si>
    <t>Washing solutin</t>
  </si>
  <si>
    <t>Phần 19: Máy phân tích sinh hóa tự động ACCENT-200</t>
  </si>
  <si>
    <t>Gamma-GT</t>
  </si>
  <si>
    <t>G - GT</t>
  </si>
  <si>
    <t>R1 5x40mL/ R2 1x50mL</t>
  </si>
  <si>
    <t>CE, ISO 9001:2008, ISO 13485:2012</t>
  </si>
  <si>
    <t xml:space="preserve">ALAT / GPT </t>
  </si>
  <si>
    <t>ALT - GPT</t>
  </si>
  <si>
    <t>Albumin with BCG</t>
  </si>
  <si>
    <t>albumin</t>
  </si>
  <si>
    <t>12 x 21 ml</t>
  </si>
  <si>
    <t xml:space="preserve">Amylase CNPG3 </t>
  </si>
  <si>
    <t>amylase</t>
  </si>
  <si>
    <t xml:space="preserve">ASAT / G0T </t>
  </si>
  <si>
    <t>AST - GOT</t>
  </si>
  <si>
    <t xml:space="preserve">Cholesterol CHOD-PAP </t>
  </si>
  <si>
    <t>glucose</t>
  </si>
  <si>
    <t>6 x 5 ml</t>
  </si>
  <si>
    <t>MULTITROL PATHO</t>
  </si>
  <si>
    <t>Phần 21:Máy xét nghiệm sinh hóa XL-200 và Máy BoLis 24 i</t>
  </si>
  <si>
    <t>ALT/GPT 4+1 SL</t>
  </si>
  <si>
    <t>*Hóa chất xét nghiệm định lượng ALT/GPT ; tỉ lệ R2/R1: 1/4
*Phương pháp đo: DGKC và SCE
*Giới hạn đo ≥ 2 U/L. Dải tuyến tính 15-250 U/L
*Thành phần:
Hóa chất R1:
- Tris buffer, pH 7.50: 125 mmol/L
- L- alanine: 680 mmol/L
- LDH:  ≥2000 U/l
Hóa chất R2:
- Alpha- ketoglutarate: 97 mmol/L
- NADH: 1,1 mmol/L
Tiêu chuẩn sản xuất: ISO 9001-13485, CE</t>
  </si>
  <si>
    <t>AST/GOT 4+1 SL</t>
  </si>
  <si>
    <t>*Hóa chất xét nghiệm định lượng AST/GOT; tỉ lệ R2/R1: 1/4
*Phương pháp đo: Kinetic UV IFCC không có P5P
*Giới hạn đo ≥ 2 U/L. Dải tuyến tính 10-250 U/L
*Thành phần:
Hóa chất R1:
- Tris buffer, pH 7.8: 100 mmol/L
- L- aspartate: 330 mmol/L
- LDH:  ≥ 2000 U/L
- MDH: ≥ 1000 U/L
Hóa chất R2:
- Alpha- ketoglutarate: 78 mmol/L
- NADH: 1,1 mmol/L
Tiêu chuẩn sản xuất: ISO 9001-13485, CE</t>
  </si>
  <si>
    <t>Creatinine Jaffe</t>
  </si>
  <si>
    <t>*Hóa chất xét nghiệm định lượng Creatinine; tỉ lệ R2/R1: 1/1
*Phương pháp đo: Colorimetric Jaffe Kinetic
*Giới hạn đo ≥ 0,06 mg/dL. Dải tuyến tính 0,3-15 mg/dL
*Thành phần:
Hóa chất R1:
- Picric acid 8,73 mmol/L
Hóa chất R2:
- Sodium hydroxide: 312,5 mmol/L
- Disodium phosphate: 12,5 mmol/L
Chất chuẩn:Std
- Creatinine:  2 mg/dL
Tiêu chuẩn sản xuất: ISO 9001-13485, CE</t>
  </si>
  <si>
    <t>*Hóa chất xét nghiệm định lượng Albumin
*Phương pháp đo: Colorimetric. Bromocresol Green 
*Giới hạn đo ≥ 1g/L. Dải tuyến tính 15-60 g/L
*Thành phần:
Hóa chất R:
- Succinate buffer, pH 4.20: 87 mmol/L
- Bromocresol green: 0,2 mmol/L
- Briji 35: 7,35 mL/L
Chất chuẩn: Std
- Bovine Albumin: 5 g/dL
Tiêu chuẩn sản xuất: ISO 9001-13485, CE</t>
  </si>
  <si>
    <t xml:space="preserve">Creatinin </t>
  </si>
  <si>
    <t>Tiêu chuẩn sản xuất: ISO 9001-13485, CE</t>
  </si>
  <si>
    <t xml:space="preserve">URE-UV </t>
  </si>
  <si>
    <t>Phần 22:  Máy phân tích sinh hóa tự động SELECTRA-PROM</t>
  </si>
  <si>
    <t>CD80 Deter</t>
  </si>
  <si>
    <t>Dung dịch hệ thống dành cho máy sinh hóa tự động
Tiêu chuẩn sản xuất: ISO 9001, ISO 13485</t>
  </si>
  <si>
    <t>Elical 2</t>
  </si>
  <si>
    <t>*Hoá chất chuẩn các xét nghiệm sinh hóa ALT, AST, ALP, Amylase, CK Nac, GGT, LDH-P, LDH-L(Mindray), T-BIL, D-Bil, creatinin, Glucose, BUN, Uric Acid, T-Protein, Albumin,, Cholesterol, Triglycerid, HDL Cholesterol Direct, LDL Cholesterol Direct, Calcium, Fe
*Thành phần:Huyết thanh người đông khô
Tiêu chuẩn sản xuất: ISO 9001-13485, CE</t>
  </si>
  <si>
    <t>Cholesterol SL</t>
  </si>
  <si>
    <t>*Hóa chất xét nghiệm định lượng Cholesterol
*Phương pháp đo: Enzymatic colorimetric Trinder Endpoint
*Giới hạn đo ≥ 5mg/dL. Dải tuyến tính 20-600 mg/dL
*Thành phần:
Hóa chất R:
- Pipes buffer, pH 6,7: 50 mmol/L
- Phenol: 24 mmol/L
- Sodium cholate: 5 mmol/L
- Cholesterol esterase:  ≥ 180 U/L
- Cholesterol oxidase :  ≥ 200 U/L
- Peroxidase :  ≥ 1000 U/L
- 4- aminoantipyrin: 0.5 mmol/L
Tiêu chuẩn sản xuất: ISO 9001-13485, CE</t>
  </si>
  <si>
    <t>Gamma-GT Plus SL</t>
  </si>
  <si>
    <t>GGT</t>
  </si>
  <si>
    <t>*Hóa chất xét nghiệm định lượng Gamma-GT; tỉ lệ R2/R1: 1/4
*Phương pháp đo: Glupa-C substrate - Enzymatic - Kinetic
*Giới hạn đo ≥ 4,1U/L. Dải tuyến tính 15-1200 U/L
*Thành phần:
Hóa chất R1:
- Glycylglycine, pH 7,70: 138 mmol/L
Hóa chất R2:
- GLUPA- C: 23 mmol/L
Tiêu chuẩn sản xuất: ISO 9001-13485, CE</t>
  </si>
  <si>
    <t>Glucose PAP SL</t>
  </si>
  <si>
    <t>*Hóa chất xét nghiệm định lượng Glucose
*Phương pháp đo: Enzymatic colorimetric Trinder Kinetic
*Giới hạn đo ≥ 2mg/dL. Dải tuyến tính 20-400 mg/dL
*Thành phần:
Hóa chất R:
- Phosphate buffer, pH 7,4: 13,8 mmol/L
- Phenol: 10 mmol/L
- 4- aminoantipyrin: 0,3 mmol/L
- Peroxidase:  ≥ 700 U/L
- Glucose oxidase:  ≥ 10000 U/L
Tiêu chuẩn sản xuất: ISO 9001-13485, CE</t>
  </si>
  <si>
    <t>Urea UV SL</t>
  </si>
  <si>
    <t>Cholesterol LDL SL 2G</t>
  </si>
  <si>
    <t>*Hóa chất xét nghiệm định lượng Cholesterol LD; tỉ lệ R2/R1: 1/3
*Phương pháp đo: Enzymatic colorimetric - Endpoint - Chất tẩy rửa chọn lọc tăng tốc
*Giới hạn đo ≥ 1mg/dL. Dải tuyến tính 5-200 mg/dL
*Thành phần:
Hóa chất R1:
- MES buffer, pH 6,3
- Detergent 1: &lt; 1,0%
- Cholesterol esterase:&lt; 1500 U/L
- Cholesterol oxidase: &lt; 1500 U/L
- Peroxidase :&lt; 1300 U/L
- 4- amino- antipyrin:&lt; 0,1%
- Ascorbate oxidase:&lt; 3000 U/L
Hóa chất R2:
- MES buffer
- Detergent 2 &lt; 1,0%
Tiêu chuẩn sản xuất: ISO 9001-13485, CE</t>
  </si>
  <si>
    <t>Phần 24: Máy xét nghiệm sinh hóa BS 400</t>
  </si>
  <si>
    <t>Bilirubin Total 4+1</t>
  </si>
  <si>
    <t>*Hóa chất xét nghiệm định lượng Bilirubin toàn phần; tỉ lệ R2/R1: 1/4
*Phương pháp đo: Malloy-Evelynmodified End point
*Giới hạn đo ≥ 0,06 mg/L. Dải tuyến tính là 3-200 mg/L
*Thành phần:
Hóa chất R1:.
- Sulfanilic acid: 29 mmol/L
- Hydrochloric acid: 67 mmol/L
- Cetrimide : 37 mmol/L
Hóa chất R2: 
- Sodium nitrite: 5.8 mmol/L
Tiêu chuẩn sản xuất: ISO 9001-13485, CE</t>
  </si>
  <si>
    <t>Bilirubin Direct 4+1</t>
  </si>
  <si>
    <t>*Hóa chất xét nghiệm định lượng Bilirubin trực tiếp; tỉ lệ R2/R1: 1/4
*Phương pháp đo: Malloy-Evelynmodified End point
*Giới hạn đo ≥ 0,06 mg/L. Dải tuyến tính là 1,5-180mg/L
*Thành phần:
Hóa chất R1:.
- Sulfanilic acid: 29 mmol/L
- Hydrochloric acid: 67 mmol/L
Hóa chất R2: 
- Sodium nitrite: 5.8 mmol/L
Tiêu chuẩn sản xuất: ISO 9001-13485, CE</t>
  </si>
  <si>
    <t>Acid Solution</t>
  </si>
  <si>
    <t>*Dung dịch rửa tăng cường máy xét nghiệm sinh hóa tự động
*Thành phần:Hydrochloride  ≤0,5%
Tiêu chuẩn sản xuất: ISO 9001-13485, CE</t>
  </si>
  <si>
    <t>Amylase SL</t>
  </si>
  <si>
    <t>*Hóa chất xét nghiệm định lượng Amylase ,
*Phương pháp đo: Kynetic enzymatic substrat CNPG3
*Giới hạn đo ≥ 7 U/L. Dải tuyến tính 25-2000 U/L
*Thành phần:
- MES buffer, pH 6.15: 50 mmol/L
- Sodium chloride: 70 mmol/L
- Calcium chloride: 6 mmol/L
- Potassium thiocynate: 900 mmol/L
- CNP- G3: 2,27 mmol/L
Tiêu chuẩn sản xuất: ISO 9001-13485, CE</t>
  </si>
  <si>
    <t>Cholesterol HDL SL 2G</t>
  </si>
  <si>
    <t>*Hóa chất xét nghiệm định lượng Cholesterol HDL; tỉ lệ R2/R1: 1/3
*Phương pháp đo: Enzymatic colorimetric - Endpoint - Chất tẩy rửa chọn lọc tăng tốc
*Giới hạn đo ≥ 1mg/dL. Dải tuyến tính 5-200 mg/dL
*Thành phần:
Hóa chất R1:
- Good's buffer, pH 6,0
- Cholesterol oxidase: &lt; 1000 U/L
- Peroxidase :&lt; 1300 ppg U/L
- Ascorbate oxidase:&lt; 3000 U/L
- N,N- bis(4- sulphobutyl)- m- toluidine- disodium: &lt; 1 mmol/L
- Accelerator: &lt; 1 mmol/L
Hóa chất R2:
- Good's buffer, pH 6,
Tiêu chuẩn sản xuất: ISO 9001-13485, CE</t>
  </si>
  <si>
    <t>CK-MB Control</t>
  </si>
  <si>
    <t>* Hoá chất kiểm chuẩn, kiểm tra chất lượng xét nghiệm CK-MB
*Thành phần:
Huyết thanh người, isoenzyme người đông khô
Tiêu chuẩn sản xuất: ISO 9001-13485, CE</t>
  </si>
  <si>
    <t>CK-MB SL</t>
  </si>
  <si>
    <t>*Hóa chất xét nghiệm định lượng CK-MB; tỉ lệ R2/R1: 1/4
*Phương pháp đo: Immunoinhibition Kinetic UV IFCC 
*Giới hạn đo ≥ 4U/L. Dải tuyến tính 10-600 U/L
*Thành phần:
Hóa chất R1:
- Imidazole buffer, pH 6.1: 125 mmol/L
- D- Glucose: 25 mmol/L
- Magie acetate: 12,5  mmol/L
- N- acetyl- L- cystein: 25 mmol/L
- NADP: 2,4 mmol/L
- EDTA: 2,0 mmol/L
- Hexokinase :  ≥ 6800 U/L
- Nồng độ kháng thể Anti- CK- M có trong R1 đủ để
Tiêu chuẩn sản xuất: ISO 9001-13485, CE</t>
  </si>
  <si>
    <t>Elitrol I</t>
  </si>
  <si>
    <t>*Hóa chất kiểm chuẩn, dùng để kiểm tra mức 1 các xét nghiệm sinh hóa ALT, AST, ALP, Amylase, CK Nac, GGT, LDH-P, LDH-L(Mindray), T-BIL, D-Bil, creatinin, Glucose, BUN, Uric Acid, T-Protein, Albumin,, Cholesterol, Triglycerid, HDL Cholesterol Direct, LDL Ch
*Thành phần:Huyết thanh người đông khô, Tetramethylammol/Lonium chloride ≤2,5%
Tiêu chuẩn sản xuất: ISO 9001-13485, CE</t>
  </si>
  <si>
    <t>Elitrol II</t>
  </si>
  <si>
    <t>*Hoâ chất kiểm chuẩn, dùng để kiểm tra mức 2 các xét nghiệm sinh hóa ALT, AST, ALP, Amylase, CK Nac, GGT, LDH-P, LDH-L(Mindray), T-BIL, D-Bil, creatinin, Glucose, BUN, Uric Acid, T-Protein, Albumin,, Cholesterol, Triglycerid, HDL Cholesterol Direct, LDL Ch
*Thành phần:Huyết thanh người đông khô
Tetramethylammol/Lonium chloride ≤2,5%
Tiêu chuẩn sản xuất: ISO 9001-13485, CE</t>
  </si>
  <si>
    <t xml:space="preserve">Glucose </t>
  </si>
  <si>
    <t>6 x 100 mL</t>
  </si>
  <si>
    <t>Total Protein Plus</t>
  </si>
  <si>
    <t>*Hóa chất xét nghiệm định lượng Protein toàn phần
*Phương pháp đo: Biuret Endpoint
*Giới hạn đo ≥0,05 g/dL. Dải tuyến tính 0,2-14 g/dL
*Thành phần:
Hóa chất R: 
- Potassium iodide: 6mmol/Lol/ L
- Potassium sodium tartrat:  21 mmol/L
- Copper sulfat:  6 mmol/L
- Sodium Hydroxit: 490 mmol/L
Chất chuẩn: Std 
- Albumin 6 g/ dL
Tiêu chuẩn sản xuất: ISO 9001-13485, CE</t>
  </si>
  <si>
    <t>Triglyceride Mono SL New</t>
  </si>
  <si>
    <t>6 x 50 mL</t>
  </si>
  <si>
    <t>*Hóa chất xét nghiệm định lượng Triglycerides
*Phương pháp đo: Enzymatic colorimetric endpoint
*Giới hạn đo ≥ 5mg/dL. Dải tuyến tính25-10000 mg/dL
*Thành phần:
Hóa chất R:
- Pipes buffer, pH 7,0: 50 mmol/L
- Mg2+: 14,8 mmol/L
- P- chlorophenol: 2,7 mmol/L
- ATP: 3,15 mmol/L
- Potassium ferrocyanide: 10 mmol/L
- Amino- 4- antipyrine: 0,31 mmol/L
- Lipoprotein lipase:  ≥ 2000 U/L
- Glycerol kinase:  ≥ 500 U/L
- Glycerol-3-phosphate oxidase: ≥ 4000 U/L
- Peroxidase: ≥ 500 U/L
Tiêu chuẩn sản xuất: ISO 9001-13485, CE</t>
  </si>
  <si>
    <t>*Hóa chất xét nghiệm định lượng Urea; tỉ lệ R2/R1: 1/4
*Phương pháp đo: Enzymatic UV Kinetic
*Giới hạn đo ≥ 5,5 mg/dL. Dải tuyến tính 10-200 mg/dL
*Thành phần:
Hóa chất R1
- Tris buffer,pH 7.60: 125 mmol/L
- ADP: 1 mmol/L
- Anpha- Ketoglutarate: 9 mmol/L
- GIDH:  ≥ 1350 U/L
- Urease:  ≥ 8100 U/L
Hóa chất R2:
- NADH: 1,5 mmol/L
Tiêu chuẩn sản xuất: ISO 9001-13485, CE</t>
  </si>
  <si>
    <t>Uric Acid Mono SL</t>
  </si>
  <si>
    <t>*Hóa chất xét nghiệm định lượng acid Uric 
*Phương pháp đo: Enzymatic colorimetric Trinder Endpoint
*Giới hạn đo ≥ 0,2 mg/dL. Dải tuyến tính 0,5-25 mg/dL
*Thành phần:
Hóa chất R:
- Phosphate buffer, pH 7.0: 100 mmol/L
- EHSPT: 0,72 mmol/L
- Ferrocyanide: 0,03 mmol/L
- Amino- 4- antipyrine: 0,37 mmol/L
- Uricase:  ≥ 150 U/L
- Peroxidase:  ≥12000 U/L
Tiêu chuẩn sản xuất: ISO 9001-13485, CE</t>
  </si>
  <si>
    <t>Tên nhà thầu : Công ty TNHH Thiết Bị Minh Tâm</t>
  </si>
  <si>
    <t>Calibrator Serum</t>
  </si>
  <si>
    <t>Tây Ban Nha</t>
  </si>
  <si>
    <t>1x40ml + 1x10ml</t>
  </si>
  <si>
    <t>1000ml</t>
  </si>
  <si>
    <t>Alanine Aminotransferase ALT/GPT IFCC</t>
  </si>
  <si>
    <t>1xA400ml+1xB100ml</t>
  </si>
  <si>
    <t>1xA250ml+1xS5ml</t>
  </si>
  <si>
    <t>Bilirubin (Total)</t>
  </si>
  <si>
    <t>4 x 50 ml</t>
  </si>
  <si>
    <t>1xA200ml+1xS5ml</t>
  </si>
  <si>
    <t>4x50ml</t>
  </si>
  <si>
    <t>y-Glutamyltransferase (GGT)</t>
  </si>
  <si>
    <t>1x200ml</t>
  </si>
  <si>
    <t>1xA500ml+1xS5ml</t>
  </si>
  <si>
    <t>Cholesterol HDL Direct</t>
  </si>
  <si>
    <t>1x60ml, 1x20ml</t>
  </si>
  <si>
    <t>4xA50ml+1xS5ml</t>
  </si>
  <si>
    <t>Urea/Bun-UV</t>
  </si>
  <si>
    <t>2x250ml</t>
  </si>
  <si>
    <t>BO13416</t>
  </si>
  <si>
    <t xml:space="preserve">Concentrated Washing Solution </t>
  </si>
  <si>
    <t>100 ml</t>
  </si>
  <si>
    <t>5x50ml</t>
  </si>
  <si>
    <t>2,5 lít</t>
  </si>
  <si>
    <t>4x40mL+4x10mL+1x5mL</t>
  </si>
  <si>
    <t>4x40mL+4x10mL</t>
  </si>
  <si>
    <t>1x60mL+1x20mL</t>
  </si>
  <si>
    <t>1x1mL</t>
  </si>
  <si>
    <t>2xA250ml+1xS5ml</t>
  </si>
  <si>
    <t>4xAT40ml+4xBT10ml</t>
  </si>
  <si>
    <t>5 x 5 ml</t>
  </si>
  <si>
    <t>1xA160ml+1xB40ml</t>
  </si>
  <si>
    <t>2xA50ml+2xB50ml+1xS5ml</t>
  </si>
  <si>
    <t>Phần 25:  Máy xét nghiệm sinh hóa AU400</t>
  </si>
  <si>
    <t>OSR6102</t>
  </si>
  <si>
    <t>4 x 29 ml</t>
  </si>
  <si>
    <t xml:space="preserve">Hóa chất dùng cho xét nghiệm Albumin ; dải đo: 15-60 g/L ; phương pháp: Bromocresol Green (BCG) </t>
  </si>
  <si>
    <t>Beckman Coulter/Ai-len sản xuất cho Beckman Coulter/Mỹ</t>
  </si>
  <si>
    <t>Ai-len</t>
  </si>
  <si>
    <t>ODC0012</t>
  </si>
  <si>
    <t>LDL-Cholesterol Calibrator</t>
  </si>
  <si>
    <t>2x1ml (1 level)</t>
  </si>
  <si>
    <t>Calib cho xét nghiệm LDL</t>
  </si>
  <si>
    <t>Wako Pure Chemical Industries/Nhật Bản  sản xuất cho Beckman Coulter/Ai-len</t>
  </si>
  <si>
    <t>Nhật Bản</t>
  </si>
  <si>
    <t>OSR6007</t>
  </si>
  <si>
    <t>4x12ml+4x6ml</t>
  </si>
  <si>
    <t>Hóa chất dùng cho xét nghiệm ALT ; dải đo: 3-500U/L ; phương pháp: IFCC</t>
  </si>
  <si>
    <t>OSR6009</t>
  </si>
  <si>
    <t>4x6ml+4x6ml</t>
  </si>
  <si>
    <t>Hóa chất dùng cho xét nghiệm AST ; dải đo: 3-1000 U/L ; phương pháp: IFCC</t>
  </si>
  <si>
    <t>OSR6116</t>
  </si>
  <si>
    <t>4 x 22,5 ml</t>
  </si>
  <si>
    <t>Hóa chất dùng cho xét nghiệm Cholesterol ; dải đo: 0.5-18 mmol/L ; phương pháp: CHO-POD</t>
  </si>
  <si>
    <t>ODR30035</t>
  </si>
  <si>
    <t xml:space="preserve">CK -MB Control serum level 1 </t>
  </si>
  <si>
    <t>CK-MB Control Serum Level 1</t>
  </si>
  <si>
    <t>9 lọ x 2ml/ Hộp</t>
  </si>
  <si>
    <t>QC cho xét nghiệm CK-MB</t>
  </si>
  <si>
    <t>Aalto Scientific Ltd./Mỹ sản xuất cho Beckman Coulter/Ai-len</t>
  </si>
  <si>
    <t>OSR61155</t>
  </si>
  <si>
    <t>CK-MB</t>
  </si>
  <si>
    <t>2 x 22 ml + 2 x 4 ml + 2 x 6 ml</t>
  </si>
  <si>
    <t xml:space="preserve">Hóa chất dùng cho xét nghiệm CK-MB ; dải đo: 10-2000 U/L ; phương pháp: CK IFCC </t>
  </si>
  <si>
    <t>ODR30034</t>
  </si>
  <si>
    <t>CK-MB Calibrator</t>
  </si>
  <si>
    <t>Calib cho xét nghiệm CK-MB</t>
  </si>
  <si>
    <t>ODR30036</t>
  </si>
  <si>
    <t>CK-MB Control Serum Level 2</t>
  </si>
  <si>
    <t>9 x 2 ml</t>
  </si>
  <si>
    <t>ODC0003</t>
  </si>
  <si>
    <t xml:space="preserve">Control Serum 1 </t>
  </si>
  <si>
    <t>Control Serum 1</t>
  </si>
  <si>
    <t>1 x 5 ml</t>
  </si>
  <si>
    <t>QC cho các xét nghiệm sinh hóa thường quy</t>
  </si>
  <si>
    <t>Bio-rad Laboratories/Mỹ sản xuất cho Beckman Coulter/Ai-len</t>
  </si>
  <si>
    <t>ODC0004</t>
  </si>
  <si>
    <t xml:space="preserve">Control Serum 2 </t>
  </si>
  <si>
    <t>Control Serum 2</t>
  </si>
  <si>
    <t>OSR6178</t>
  </si>
  <si>
    <t>4 x 51 ml + 4 x 51 ml</t>
  </si>
  <si>
    <t>Hóa chất dùng cho xét nghiệm Creatinine ; dải đo: 5-2200 umol/L ; phương pháp: Modified Jaffe, Kinetic</t>
  </si>
  <si>
    <t>OSR6211</t>
  </si>
  <si>
    <t>Direct Bilirubin</t>
  </si>
  <si>
    <t>4 x 20 ml + 4 x 20 ml</t>
  </si>
  <si>
    <t>Hóa chất dùng cho xét nghiệm Bilirubin trực tiếp ; dải đo: 0-171 umol/L ; phương pháp: DPD</t>
  </si>
  <si>
    <t>OSR6120</t>
  </si>
  <si>
    <t>4 x 40 ml + 4 x 40 ml</t>
  </si>
  <si>
    <t>Hóa chất dùng cho xét nghiệm GGT ; dải đo: 5-1200 U/L ; phương pháp: IFCC</t>
  </si>
  <si>
    <t>Beckman Coulter/Ai-len</t>
  </si>
  <si>
    <t>OSR6121</t>
  </si>
  <si>
    <t>4x25ml+4x12.5ml</t>
  </si>
  <si>
    <t>Hóa chất dùng cho xét nghiệm Glucose ; dải đo: 0.6-45 mmol/L ; phương pháp: Hexokinase</t>
  </si>
  <si>
    <t>ODC0011</t>
  </si>
  <si>
    <t>HDL-Cholesterol Calibrator</t>
  </si>
  <si>
    <t>2 x 3 ml</t>
  </si>
  <si>
    <t>Calib cho xét nghiệm HDL</t>
  </si>
  <si>
    <t>MU988800</t>
  </si>
  <si>
    <t>Photometer Lamp</t>
  </si>
  <si>
    <t>1 cái</t>
  </si>
  <si>
    <t>Bóng đèn sử dụng cho máy xét nghiệm AU</t>
  </si>
  <si>
    <t>Beckman Coulter/ Nhật Bản</t>
  </si>
  <si>
    <t>Cái</t>
  </si>
  <si>
    <t>OSR6287</t>
  </si>
  <si>
    <t xml:space="preserve">HDL cholesterol </t>
  </si>
  <si>
    <t>HDL-Cholesterol</t>
  </si>
  <si>
    <t>4x51.3+4x17.1ml</t>
  </si>
  <si>
    <t>Hóa chất dùng cho xét nghiệm HDL-Cholesterol ; dải đo: 0.05-4.65 mmol/L ; phương pháp: Enzymatic Immunoinhibition</t>
  </si>
  <si>
    <t>System calibrator</t>
  </si>
  <si>
    <t>System Calibrator</t>
  </si>
  <si>
    <t>20 x 5 ml</t>
  </si>
  <si>
    <t>Calib cho các xét nghiệm sinh hóa thường quy</t>
  </si>
  <si>
    <t>OSR6132</t>
  </si>
  <si>
    <t>4 x25ml+4x25 ml</t>
  </si>
  <si>
    <t>Hóa chất dùng cho xét nghiệm Total Protein ; dải đo: 30-120 g/L ; phương pháp: Biuret</t>
  </si>
  <si>
    <t>OSR6234</t>
  </si>
  <si>
    <t>Urea/Urea Nitrogen</t>
  </si>
  <si>
    <t>Urea/Urea nitrogen</t>
  </si>
  <si>
    <t>4 x 53 ml + 4 x 53 ml</t>
  </si>
  <si>
    <t>Hóa chất dùng cho xét nghiệm Urea/Urea nitrogen ; dải đo: 0.8-50 mmol/L ; phương pháp: GLDH, Kinetic</t>
  </si>
  <si>
    <t>OSR6298</t>
  </si>
  <si>
    <t>4x42,3ml + 4 x17,7ml</t>
  </si>
  <si>
    <t>Hóa chất dùng cho xét nghiệm Uric Acid ; dải đo: 89-1785 umol/L ; phương pháp: Uricase PAP</t>
  </si>
  <si>
    <t>ODR2000</t>
  </si>
  <si>
    <t>Wash solution</t>
  </si>
  <si>
    <t>Wash Solution</t>
  </si>
  <si>
    <t>1 x 5L</t>
  </si>
  <si>
    <t>DD rửa hệ thống</t>
  </si>
  <si>
    <t>Bình</t>
  </si>
  <si>
    <t>4 x 51,3 ml + 4 x 17,1 ml</t>
  </si>
  <si>
    <t>OSR6179</t>
  </si>
  <si>
    <t>CK (NAC)</t>
  </si>
  <si>
    <t>4 x 22 ml + 4 x4 ml + 4 x 6 ml</t>
  </si>
  <si>
    <t>Hóa chất dùng cho xét nghiệm CK ; dải đo: 10-2000 U/L ; phương pháp: IFCC-CK (NAC)</t>
  </si>
  <si>
    <t>OSR6283</t>
  </si>
  <si>
    <t>LDL-Cholesterol</t>
  </si>
  <si>
    <t>4x51,3 ml 4 x17,1 ml</t>
  </si>
  <si>
    <t>Hóa chất dùng cho xét nghiệm LDL-Cholesterol ; dải đo: 0.26-10.3 mmol/L ; phương pháp: Enzymatic Selective Protection</t>
  </si>
  <si>
    <t>ODC0005</t>
  </si>
  <si>
    <t>HDL/LDL-Cholesterol Control Serum</t>
  </si>
  <si>
    <t>HDL/LDL-Cholesterol control serum</t>
  </si>
  <si>
    <t>3 x 5 ml + 3 x 5 ml</t>
  </si>
  <si>
    <t>QC cho xét nghiệm HDL/LDL</t>
  </si>
  <si>
    <t>SEROAS/Na Uy sản xuất cho Beckman Coulter/Ai-len</t>
  </si>
  <si>
    <t>Na Uy</t>
  </si>
  <si>
    <t>OSR6112</t>
  </si>
  <si>
    <t>Total Bilirubin</t>
  </si>
  <si>
    <t>4x15ml+4x15ml</t>
  </si>
  <si>
    <t>Hóa chất dùng cho xét nghiệm Total Bilirubin ; dải đo: 0-513 umol/L ; phương pháp: DPD</t>
  </si>
  <si>
    <t>OSR61118</t>
  </si>
  <si>
    <t>Triglyceride</t>
  </si>
  <si>
    <t>4x50 ml+4 x12,5 ml</t>
  </si>
  <si>
    <t>Hóa chất dùng cho xét nghiệm Triglyceride ; dải đo: 0.1-11.3 mmol/L ; phương pháp: GPO-POD</t>
  </si>
  <si>
    <t>Urea/Bun - Color</t>
  </si>
  <si>
    <t>Urea/Bun-Color</t>
  </si>
  <si>
    <t>2xA1 48ml+2xA2 2ml+2xB50ml+1xS5ml</t>
  </si>
  <si>
    <t>Hóa chất dùng cho xét nghiệm Urea/Bun - Color
ISO 13485</t>
  </si>
  <si>
    <t>Phần 28. Máy XN sinh hóa AU680/640</t>
  </si>
  <si>
    <t>Cleaning Solution</t>
  </si>
  <si>
    <t>450ml</t>
  </si>
  <si>
    <t>Dung dịch rửa dùng cho xét nghiệm điện giải</t>
  </si>
  <si>
    <t>1x5ml</t>
  </si>
  <si>
    <t>ISE High Serum Standard</t>
  </si>
  <si>
    <t>4x100ml</t>
  </si>
  <si>
    <t>Chất chuẩn dùng cho xét nghiệm điện giải</t>
  </si>
  <si>
    <t>ISE Low Serum Standard</t>
  </si>
  <si>
    <t>ISE Reference</t>
  </si>
  <si>
    <t>4x1000ml</t>
  </si>
  <si>
    <t>ISE Mid Standard</t>
  </si>
  <si>
    <t>4x2000ml</t>
  </si>
  <si>
    <t>ISE Buffer</t>
  </si>
  <si>
    <t>B38858</t>
  </si>
  <si>
    <t xml:space="preserve">Urine/CSF Albumin </t>
  </si>
  <si>
    <t>4x32.6 mL + 4x4.4 mL</t>
  </si>
  <si>
    <t>Hóa chất cho xét nghiệm Albumin trong dịch não tủy và trong nước tiểu, Dải đo Urine 7-450 mg/L, CSF 10-450 mg/L, phương pháp miễn dịch đo độ đục</t>
  </si>
  <si>
    <t>Beckman Coulter/Mỹ sản xuất cho Beckman Coulter/Ai-len</t>
  </si>
  <si>
    <t>B38859</t>
  </si>
  <si>
    <t>Urine/CSF Albumin Calibrator</t>
  </si>
  <si>
    <t>5x2ml (5 levels)</t>
  </si>
  <si>
    <t>Calib cho xét nghiệm Albumin trong dịch não tủy và trong nước tiểu</t>
  </si>
  <si>
    <t>3x5ml + 3x5ml (2 level)</t>
  </si>
  <si>
    <t>2x3ml</t>
  </si>
  <si>
    <t>2x1ml</t>
  </si>
  <si>
    <t>ODC0014</t>
  </si>
  <si>
    <t>ITA Control Serum Level 1</t>
  </si>
  <si>
    <t>1x2ml</t>
  </si>
  <si>
    <t>QC cho các xét nghiệm miễn dịch đo độ đục</t>
  </si>
  <si>
    <t>Cliniqa Corporation/Mỹ sản xuất cho Beckman Coulter/Ai-len</t>
  </si>
  <si>
    <t>ODC0015</t>
  </si>
  <si>
    <t>ITA Control Serum Level 2</t>
  </si>
  <si>
    <t>ODC0016</t>
  </si>
  <si>
    <t>ITA Control Serum Level 3</t>
  </si>
  <si>
    <t>ODC0026</t>
  </si>
  <si>
    <t>CRP Latex Calibrator Normal (N) Set</t>
  </si>
  <si>
    <t>Calib cho xét nghiệm CRP thường</t>
  </si>
  <si>
    <t>Denka Seiken Co., Ltd./Nhật Bản sản xuất cho Beckman Coulter/Mỹ</t>
  </si>
  <si>
    <t>ODC0027</t>
  </si>
  <si>
    <t>CRP Latex Calibrator Highly Sensitive (HS) set</t>
  </si>
  <si>
    <t>Calib cho xét nghiệm CRP hs</t>
  </si>
  <si>
    <t>ODC0028</t>
  </si>
  <si>
    <t>RF Latex Calibrator</t>
  </si>
  <si>
    <t>5x1ml (5 levels)</t>
  </si>
  <si>
    <t>Calib cho xét nghiệm RF</t>
  </si>
  <si>
    <t>1x5l</t>
  </si>
  <si>
    <t>OSR6104</t>
  </si>
  <si>
    <t>ALP</t>
  </si>
  <si>
    <t>4x30ml +4x30ml</t>
  </si>
  <si>
    <t>Hóa chất dùng cho xét nghiệm ALP ; dải đo: 5-1500 U/L ; phương pháp: IFCC AMP-Buffer</t>
  </si>
  <si>
    <t>OSR6106</t>
  </si>
  <si>
    <t>α-Amylase</t>
  </si>
  <si>
    <t>4x40ml</t>
  </si>
  <si>
    <t>Hóa chất dùng cho xét nghiệm α-Amylase ; dải đo: 10-2000 U/L ; phương pháp: CNPG3</t>
  </si>
  <si>
    <t>OSR61105</t>
  </si>
  <si>
    <t>RF Latex</t>
  </si>
  <si>
    <t>4x24ml+4x8ml</t>
  </si>
  <si>
    <t>Hóa chất dùng cho xét nghiệm RF Latex ; dải đo: 10-120 IU/L ; phương pháp: Latex Particle Immunoturbidimetric</t>
  </si>
  <si>
    <t>4x50ml+4x12.5ml</t>
  </si>
  <si>
    <t>OSR6114</t>
  </si>
  <si>
    <t>Cholinesterase</t>
  </si>
  <si>
    <t>4x30ml +4x6ml</t>
  </si>
  <si>
    <t>Hóa chất dùng cho xét nghiệm Cholesterol ; dải đo: 1-15 kU/L ; phương pháp: GSCC 1994 Butyrylthiocholine</t>
  </si>
  <si>
    <t>Sentinel CH. SpA/Ý sản xuất cho Beckman Coulter/Mỹ</t>
  </si>
  <si>
    <t>Ý</t>
  </si>
  <si>
    <t>2x22ml+2x4ml+2x6ml</t>
  </si>
  <si>
    <t>4x40ml +4x40ml</t>
  </si>
  <si>
    <t>OSR6128</t>
  </si>
  <si>
    <t>LDH</t>
  </si>
  <si>
    <t>4x40ml+4x20ml</t>
  </si>
  <si>
    <t>Hóa chất dùng cho xét nghiệm LDH ; dải đo: 25-1200 U/L ; phương pháp: LDH (L-P) IFCC</t>
  </si>
  <si>
    <t>OSR6230</t>
  </si>
  <si>
    <t>Lipase</t>
  </si>
  <si>
    <t>4x30ml +4x10ml</t>
  </si>
  <si>
    <t>Hóa chất dùng cho xét nghiệm Lipase ; dải đo: 3-600 U/L ; phương pháp: Colorimetric</t>
  </si>
  <si>
    <t>Sekisui Medical Co. Ltd./Nhật Bản sản xuất cho Beckman Coulter/Mỹ</t>
  </si>
  <si>
    <t>OSR6232</t>
  </si>
  <si>
    <t>4x48ml +4x48ml</t>
  </si>
  <si>
    <t>4x53ml +4x53ml</t>
  </si>
  <si>
    <t>OSR6170</t>
  </si>
  <si>
    <t>Urinary/CSF Protein</t>
  </si>
  <si>
    <t>4x19ml+1x3ml</t>
  </si>
  <si>
    <t>Hóa chất dùng cho xét nghiệm Urinary/CSF Protein ; dải đo: 0.01-2.0 g/L ; phương pháp: Pyrogallol Red Molybdate</t>
  </si>
  <si>
    <t>4x51ml +4x51ml</t>
  </si>
  <si>
    <t>OSR6279</t>
  </si>
  <si>
    <t>4x44ml+4x8ml+4x13ml</t>
  </si>
  <si>
    <t>OSR6186</t>
  </si>
  <si>
    <t>4x15ml +4x15ml</t>
  </si>
  <si>
    <t>Hóa chất dùng cho xét nghiệm Sắt ; dải đo: 2-179 umol/L ; phương pháp: TPTZ</t>
  </si>
  <si>
    <t>OSR6199</t>
  </si>
  <si>
    <t>CRP Latex</t>
  </si>
  <si>
    <t>4x30ml + 4x30ml</t>
  </si>
  <si>
    <t>Hóa chất dùng cho xét nghiệm CRP Latex ; dải đo: 0.2-480 mg/L ; phương pháp: Latex Particle Immunoturbidimetric</t>
  </si>
  <si>
    <t>4x29ml</t>
  </si>
  <si>
    <t>4x20ml +4x20ml</t>
  </si>
  <si>
    <t>4x22.5ml</t>
  </si>
  <si>
    <t>4x51.3ml +4x17.1ml</t>
  </si>
  <si>
    <t>4x42.3ml+4x17.7ml</t>
  </si>
  <si>
    <t>OSR60117</t>
  </si>
  <si>
    <t>Calcium arsenazo</t>
  </si>
  <si>
    <t>4x15mL</t>
  </si>
  <si>
    <t>Hóa chất dùng cho xét nghiệm Calci ; dải đo: 1-5 mmol/L ; phương pháp: Arsenazo 3</t>
  </si>
  <si>
    <t>PD2617</t>
  </si>
  <si>
    <t>G6PDH control Deficient</t>
  </si>
  <si>
    <t xml:space="preserve"> 6x0,5ml</t>
  </si>
  <si>
    <t>Chất kiểm chứng dùng cho xét nghiệm G6PD
ISO 13485</t>
  </si>
  <si>
    <t>Randox</t>
  </si>
  <si>
    <t>PD2618</t>
  </si>
  <si>
    <t>G6PDH control normal</t>
  </si>
  <si>
    <t>6x0,5ml</t>
  </si>
  <si>
    <t>PD410</t>
  </si>
  <si>
    <t>G6-PDH</t>
  </si>
  <si>
    <t>1x100ml+1x2ml+1x2ml+1x20ml</t>
  </si>
  <si>
    <t>HCdùng cho xét nghiệm G6PD
ISO 13485</t>
  </si>
  <si>
    <t>Tên nhà thầu: CÔNG TY TNHH THIẾT BỊ Y TẾ PHƯƠNG ĐÔNG</t>
  </si>
  <si>
    <t>Thông số kỹ thuật, tiêu chuẩn sản xuất</t>
  </si>
  <si>
    <t>MEK-640C</t>
  </si>
  <si>
    <t>18L/ can</t>
  </si>
  <si>
    <t>Hóa chất pha loãng 
Thành phần: 2-Hydroxymethy1-2-nitro-1, 3-propanediol, 0.01%, Sodium chloride, sulfate, Trí buffer, EDTA salt
Đặc tính: - Trạng thái vật lý: chất lỏng
- Màu: không
- Mùi: không
- Độ pH: 7,35 đến 7,55
- Tính tan: tan trong nước
Bảo quản ở nhiệt độ từ 1 đến 30°C
ISO 13485, ISO 9001</t>
  </si>
  <si>
    <t>Nihon Kohden</t>
  </si>
  <si>
    <t>Trung Quốc</t>
  </si>
  <si>
    <t>MEK-680C, T498</t>
  </si>
  <si>
    <t>500ml/ can</t>
  </si>
  <si>
    <t>Hóa chất phá vỡ hồng cầu cho CBC
Thành phần: Cation surfactant solution
Trạng thái vật lý: chất lỏng
- Màu: không
- Mùi: nhẹ
- Độ pH: 5 đến 7
- Tính tan: tan trong nước
Bảo quản ở nhiệt độ từ 1 đến 30°C
ISO 13485 , ISO 9001</t>
  </si>
  <si>
    <t>T438</t>
  </si>
  <si>
    <t>Dung dịch Cleanac</t>
  </si>
  <si>
    <t>5L/ can</t>
  </si>
  <si>
    <t>Hóa chất rửa 
Thành phần: Polyoxyetylen nonylphenyl ether, 0,05%, Ethylene glycol monophenyl ether, 0,33%
Trạng thái vật lý: chất lỏng
- Màu: xanh lá
- Mùi: nhẹ
- Độ pH: 7,70 đến 8,30
- Tính tan: tan trong nước
Bảo quản ở nhiệt độ từ 1 đến 30°C
ISO 13485, ISO 9001</t>
  </si>
  <si>
    <t>T438D</t>
  </si>
  <si>
    <t>Hóa chất rửa đậm đặc
Thành phần: Sodium hypochlorite (NaClO), 1.0% chlorine
Trạng thái vật lý: chất lỏng
- Màu: vàng nhạt
- Mùi: nhẹ
- Độ pH: 10 đến 13
- Tính tan: tan trong nước
Bảo quản ở nhiệt độ từ 1 đến 30°C
ISO 13485,  ISO 9001</t>
  </si>
  <si>
    <t>3DN12</t>
  </si>
  <si>
    <t>2ml/ lọ</t>
  </si>
  <si>
    <t>Chất QC (dải bình thường)
Trạng thái vật lí: chất lỏng
Màu: đỏ sẫm
Độ pH: 7,0 đến 9,0
Tính tan: tan trong nước
Thành phần: Hồng cầu người, bạch cầu được kích và tiểu cầu của động vật có vú
ISO 13485,  ISO 9001</t>
  </si>
  <si>
    <t>R &amp; D Systems sản xuất cho Nihon Khoden</t>
  </si>
  <si>
    <t>Tên nhà thầu: Công ty TNHH Đầu tư phát triển và thương mại Thành Long</t>
  </si>
  <si>
    <t>1</t>
  </si>
  <si>
    <t>P88408711</t>
  </si>
  <si>
    <t>Thùng 20 lít</t>
  </si>
  <si>
    <t>Công dụng: Dung dịch dùng để pha loãng và đếm số lượng hồng cầu, tiểu cầu 
Bảo quản:  ở 1-30 độ C
Sau khi mở nắp ổn định trong vòng 60 ngày ở 1-30 độ C
Thành phần: Sodium Chlorride 6.38 g/l, Boric Acid 1 g/l, Sodium Tetraborate 0.2 g/l, EDTA-2K 0.2 g/l</t>
  </si>
  <si>
    <t>Sysmex</t>
  </si>
  <si>
    <t>Singapore</t>
  </si>
  <si>
    <t>2</t>
  </si>
  <si>
    <t>50ml/lọ</t>
  </si>
  <si>
    <t>Công dụng: Dung dịch kiềm mạnh dùng để rửa hệ thống máy huyết học, 
Bảo bảo ở 1 - 30 độ C
Sau khi mở nắp ổn định trong vòng 60 ngày
Thành phần: Sodium hypochlorite 5%</t>
  </si>
  <si>
    <t>3</t>
  </si>
  <si>
    <t>P97405216</t>
  </si>
  <si>
    <t>Stromatolyser - WH
 (SWH-200A)</t>
  </si>
  <si>
    <t>Công dụng: dung dịch ly giải hồng cầu, giúp đếm chính xác số lượng bạch cầu
Bảo quản: 2 - 35 độ C
Sau khi mở nắp ổn định trong vòng 90 ngày ở 2 - 35 độ C
Thành phần: Organic quaternary ammonium salt 8,5g/L và sodium chloride 0.6g/L</t>
  </si>
  <si>
    <t>4</t>
  </si>
  <si>
    <t>00404112</t>
  </si>
  <si>
    <t>Eightcheck-3WP (High 1.5ml x 1) without IQAS</t>
  </si>
  <si>
    <t xml:space="preserve">1.5 ml x1 </t>
  </si>
  <si>
    <t>Công dụng: Chất chuẩn máy xét nghiệm huyết học
Bảo quản: từ 2 - 8 độ C
Sau khi mở nắp ổn định trong vòng 7  ngày
Thành phần: chứa tế bào hồng cầu, Bạch cầu, tiểu cầu và chất ổn định</t>
  </si>
  <si>
    <t>Sysmex/Streck</t>
  </si>
  <si>
    <t xml:space="preserve">Lọ </t>
  </si>
  <si>
    <t>5</t>
  </si>
  <si>
    <t>00404015</t>
  </si>
  <si>
    <t>Eightcheck-3WP (Low 1.5ml x 1) without IQAS</t>
  </si>
  <si>
    <t>6</t>
  </si>
  <si>
    <t>00403915</t>
  </si>
  <si>
    <t>Eightcheck-3WP (Normal 1.5ml x 1) without IQAS</t>
  </si>
  <si>
    <t>7</t>
  </si>
  <si>
    <t>Công dụng: Dung dịch kiềm mạnh dùng để rửa hệ thống máy huyết học, 
Bảo quản ở 1 - 30 độ C, nơi tối, tránh ánh sáng mặt trời trực tiếp
Sau khi mở nắp ổn định trong vòng 60 ngày
Thành phần: Sodium hypochlorite 5%
Tiêu chuẩn sản xuất : ISO 13485:2012; ISO 9001:2008</t>
  </si>
  <si>
    <t>8</t>
  </si>
  <si>
    <t>CellPack (PK-30L)</t>
  </si>
  <si>
    <t>Công dụng: Dung dịch dùng để pha loãng và đếm số lượng hồng cầu, tiểu cầu 
Bảo quản: ở 1 - 30 độ C
Sau khi mở nắp ổn định trong vòng 60 ngày
Thành phần: Sodium Chlorride 6.38 g/l, Boric Acid 1 g/l, Sodium Tetraborate 0.2 g/l, EDTA-2K 0.2 g/l ; ISO 13485:2012; ISO 9001:2008</t>
  </si>
  <si>
    <t>9</t>
  </si>
  <si>
    <t>Stromatolyser WH (SWH-200A)</t>
  </si>
  <si>
    <t>Công dụng: dung dịch ly giải hồng cầu, giúp đếm chính xác số lượng bạch cầu
Bảo quản: 2 - 35 độ C
Sau khi mở nắp ổn định trong vòng 90 ngày
Thành phần: Organic quaternary ammonium salt 8,5g/L và sodium chloride 0.6g/L ; ISO 13485:2012; ISO 9001:2008</t>
  </si>
  <si>
    <t>10</t>
  </si>
  <si>
    <t>Công dụng: Chất chuẩn máy xét nghiệm huyết học
Bảo quản: từ 2 - 8 độ C
Sau khi mở nắp ổn định trong vòng 7  ngày
Thành phần: chứa tế bào hồng cầu, Bạch cầu, tiểu cầu và chất ổn định ; ISO 13485:2012; ISO 9001:2008</t>
  </si>
  <si>
    <t>11</t>
  </si>
  <si>
    <t>Công dụng: Chất chuẩn máy xét nghiệm huyết học
Bảo quản: từ 2 - 8 độ C
Sau khi mở nắp ổn định trong vòng 7  ngày
Thành phần: chứa tế bào hồng cầu, Bạch cầu, tiểu cầu và chất ổn định  ; ISO 13485:2012; ISO 9001:2008</t>
  </si>
  <si>
    <t>12</t>
  </si>
  <si>
    <t>13</t>
  </si>
  <si>
    <t>Cellclean (CL-50)</t>
  </si>
  <si>
    <t>Công dụng: Dung dịch kiềm mạnh dùng để rửa hệ thống máy huyết học, 
Bảo quản ở 1 - 30 độ C, nơi tối, tránh ánh sáng mặt trời trực tiếp
Sau khi mở nắp ổn định trong vòng 60 ngày
Thành phần: Sodium hypochlorite 5% ;  ISO 9001;  ISO13485</t>
  </si>
  <si>
    <t xml:space="preserve">Sysmex </t>
  </si>
  <si>
    <t>14</t>
  </si>
  <si>
    <t>Cellpack (PK-30L)</t>
  </si>
  <si>
    <t>Công dụng: Dung dịch dùng để pha loãng và đếm số lượng hồng cầu, tiểu cầu 
Bảo quản: ở 1 - 30 độ C
Sau khi mở nắp ổn định trong vòng 60 ngày
Thành phần: Sodium Chlorride 6.38 g/l, Boric Acid 1 g/l, Sodium Tetraborate 0.2 g/l, EDTA-2K 0.2 g/l ;  ISO 9001;  ISO13485</t>
  </si>
  <si>
    <t>15</t>
  </si>
  <si>
    <t>P90411414</t>
  </si>
  <si>
    <t>Sulfolyser (5L) (SLS-220A)</t>
  </si>
  <si>
    <t>Sulfolyser SLS-220A</t>
  </si>
  <si>
    <t>5L x1</t>
  </si>
  <si>
    <t>Công dụng: dung dịch đo hemoglobin
Bảo quản: ở 1 - 30 độ C
Sau khi mở nắp ổn định  trong vòng 60 ngày
Thành phần: Sodium Lauryl Sulfate 1.7 g/l;  ISO 9001;  ISO13485</t>
  </si>
  <si>
    <t>16</t>
  </si>
  <si>
    <t>P98417615</t>
  </si>
  <si>
    <t>Stromatolyser - 4DL</t>
  </si>
  <si>
    <t>Công dụng: Dung dịch ly giải hồng cầu giúp xác định chính xác các thành phần bạch cầu
Bảo quản ở 2 - 35 độ C
Sau khi mở nắp ổn định trong vòng 90 ngày
Thành phần: Nonionic surfactant 0.18%, Organic quatemary ammonium salts 0.08% ; ISO 9001;  ISO13485</t>
  </si>
  <si>
    <t>17</t>
  </si>
  <si>
    <t>05438619</t>
  </si>
  <si>
    <t>E-Check (XS) Level 1 (1.5mlx1)</t>
  </si>
  <si>
    <t>E-Check (XS) Level 1</t>
  </si>
  <si>
    <t>Công dụng: Chất chuẩn máy xét nghiệm huyết học
Bảo quản: từ 2 - 8 độ C
Sau khi mở nắp ổn định trong vòng 14 ngày
Thành phần: chứa các thành phần tế bào RBC, WBC, PLT có nguồn gốc từ người ; ISO 9001;  ISO13485</t>
  </si>
  <si>
    <t>18</t>
  </si>
  <si>
    <t>05438511</t>
  </si>
  <si>
    <t>E-Check (XS) Level 2 (1.5mlx1)</t>
  </si>
  <si>
    <t>E-Check (XS) Level 2</t>
  </si>
  <si>
    <t xml:space="preserve">Sysmex/Streck </t>
  </si>
  <si>
    <t>19</t>
  </si>
  <si>
    <t>05438716</t>
  </si>
  <si>
    <t>E-Check (XS) Level 3 (1.5mlx1)</t>
  </si>
  <si>
    <t>E-Check (XS) Level 3</t>
  </si>
  <si>
    <t>20</t>
  </si>
  <si>
    <t>ZPPCT661628</t>
  </si>
  <si>
    <t>Cellpack DCL 20L</t>
  </si>
  <si>
    <t>20L x 1</t>
  </si>
  <si>
    <t>Công dụng: sử dụng để đo số lượng, kích thước hồng cầu và tiểu cầu, cũng là chất ly giải để đo Hemoglobin, và là dung dịch tạo dòng cho phương pháp đo tế bào dòng chảy
Bảo quản: 2 - 35 độ C
Sau khi mở nắp ổn định trong vòng 60 ngày 
Thành phần: Sodium chloride 0.7%; Tris buffer 0.2%; EDTA-2K 0.02%  ; ISO 9001;  ISO13485</t>
  </si>
  <si>
    <t>21</t>
  </si>
  <si>
    <t>BJ350971</t>
  </si>
  <si>
    <t>Sulfolyser 1.5Lx2</t>
  </si>
  <si>
    <t>Sulfolyser 1.5L x 2</t>
  </si>
  <si>
    <t>1.5L x 2</t>
  </si>
  <si>
    <t>Công dụng: sử dụng để đo nồng độ hemoglobin trong máu
Bảo quản: 1 - 30 độ C
Sau khi mở nắp ổn định trong vòng 60 ngày 
Thành phần: Sodium lauryl sulfate 1.7 g/L ; ISO 9001;  ISO13485</t>
  </si>
  <si>
    <t>22</t>
  </si>
  <si>
    <t>ZPPAL337564</t>
  </si>
  <si>
    <t>Lysercell WDF-210A</t>
  </si>
  <si>
    <t>5L x 1</t>
  </si>
  <si>
    <t>Công dụng: sử dụng để đếm số lượng các loại bạch cầu: neutrophils, lymphocytes, eosinophils, monocytes
Bảo quản: 2 - 35 độ C
Sau khi mở nắp ổn định trong vòng 90 ngày
Thành phần: Organic quaternary ammonium salts 0.07%; Nonionic surfactant 0.17% ; ISO 9001;  ISO13485</t>
  </si>
  <si>
    <t>23</t>
  </si>
  <si>
    <t>ZPPBL121531</t>
  </si>
  <si>
    <t>Lysercell WNR-210A</t>
  </si>
  <si>
    <t>Công dụng: sử dụng để đếm số lượng bạch cầu, số lượng bạch cầu basophils, số lượng hồng cầu nhân
Bảo quản: 2 - 35 độ C
Sau khi mở nắp ổn định trong vòng 60 ngày
Thành phần: Organic quaternary ammonium salts 0.20%; Nonionic surfactant 0.10% ; ISO 9001;  ISO13485</t>
  </si>
  <si>
    <t>24</t>
  </si>
  <si>
    <t>BT965910</t>
  </si>
  <si>
    <t>Cellpack DFL 1.5Lx2</t>
  </si>
  <si>
    <t>Cellpack DFL 1.5L x 2</t>
  </si>
  <si>
    <t>Công dụng: sử dụng trong phân tích hồng cầu lưới và trong phân tích tiểu cầu 
Bảo quản: 2 - 35 độ C
Sau khi mở nắp ổn định trong vòng 60 ngày
Thành phần: Tricine buffer 0.17% ; ISO 9001;  ISO13485</t>
  </si>
  <si>
    <t>25</t>
  </si>
  <si>
    <t>CF579595</t>
  </si>
  <si>
    <t>Cellclean Auto (CCA-500A)</t>
  </si>
  <si>
    <t>4mL x 20</t>
  </si>
  <si>
    <t>Công dụng: dung dịch kiềm mạnh dùng để rửa hệ thống
Bảo quản: 1 - 30 độ C, nơi tối, tránh ánh sáng mặt trời trực tiếp
Thành phần: Sodium Hypochloride 5.0% ; ISO 9001;  ISO13485</t>
  </si>
  <si>
    <t>26</t>
  </si>
  <si>
    <t>BV661822</t>
  </si>
  <si>
    <t>XN Check L1 3.0mL x 1 vials</t>
  </si>
  <si>
    <t>3.0mL x 1</t>
  </si>
  <si>
    <t>Công dụng: Chất chuẩn máy xét nghiệm huyết học
Bảo quản: từ 2 - 8 độ C
Sau khi mở nắp ổn định trong vòng 7 ngày ở 2 - 8 độ C
Thành phần: bao gồm tế bào RBC, WBC, PLT, NRBC có nguồn gốc từ máu người  ; ISO 9001;  ISO13485</t>
  </si>
  <si>
    <t>27</t>
  </si>
  <si>
    <t>AK060533</t>
  </si>
  <si>
    <t>XN Check L2 3.0mL x 1 vials</t>
  </si>
  <si>
    <t>28</t>
  </si>
  <si>
    <t>BR875289</t>
  </si>
  <si>
    <t>XN Check L3 3.0mL x 1 vials</t>
  </si>
  <si>
    <t>Phần 29: Máy sinh hóa tự động RX Daytona Plus</t>
  </si>
  <si>
    <t>29</t>
  </si>
  <si>
    <t>AB8301</t>
  </si>
  <si>
    <t>ALBUMIN</t>
  </si>
  <si>
    <t>4 x 20ml</t>
  </si>
  <si>
    <t xml:space="preserve"> - Độ ổn định: Đến hết hạn sử dụng khi bảo quản tại +15 - +25◦C
 - Độ lặp lại: Precision
  Mức thấp     Mức trung bình   Mức cao
Giá trị trung bình      16.9          29.4          62.9
Độ lệch chuẩn: SD    0.359       0.518         1.01
Độ phân tán: CV%      2.12        1.76         1.60
n            79             80      80</t>
  </si>
  <si>
    <t xml:space="preserve">Anh </t>
  </si>
  <si>
    <t>30</t>
  </si>
  <si>
    <t>AL8304</t>
  </si>
  <si>
    <t>Rl 4 x 20ml, R2 4 x 7ml</t>
  </si>
  <si>
    <t>Độ ổn định: Đến hết hạn sử dụng khi bảo quản tại +2 - +8◦C
-          Độ lặp lại: Precision
Mức thấp   Mức trung bình   Mức cao
Giá trị trung bình      35.6        133           240
Độ lệch chuẩn: SD   1.27        2.26          4.00
Độ phân tán: CV%   3.56        1.70          1.67
n                               80            80             80</t>
  </si>
  <si>
    <t>31</t>
  </si>
  <si>
    <t>AS8306</t>
  </si>
  <si>
    <t>Độ ổn định: Đến hết hạn sử dụng khi bảo quản tại +2 - +8◦C
- Độ lặp lại: Precision
Mức thấp    Mức trung bình      Mức cao
Giá trị trung bình:    18.8         37.8           162
Độ lệch chuẩn: SD  1.08        1.29           2.69
Độ phân tán: CV%   5.75       3.42          1.66
n                                80             80              80</t>
  </si>
  <si>
    <t>32</t>
  </si>
  <si>
    <t>CH8310</t>
  </si>
  <si>
    <t>CHOLESTEROL</t>
  </si>
  <si>
    <t>Độ ổn định: Đến hạn sử dụng khi bảo quản tại +2 - +8◦C
- Độ lặp lại: Precision
Mức thấp  Mức trung bình  Mức cao  Mức 4
Giá trị trung bình:    177    228     272        592   
Độ lệch chuẩn: SD  4.82   6.20    7.35      11.3
Độ phân tán: CV%    2.7    2.7     2.7        1.9
n                               80     80       80        80</t>
  </si>
  <si>
    <t>33</t>
  </si>
  <si>
    <t>CR8316</t>
  </si>
  <si>
    <t>CREATININE</t>
  </si>
  <si>
    <t>Độ ổn định: Đến hạn sử dụng khi bảo quản ở nhiệt độ +15 đến + 25◦C. Một khi mở ra thuốc thử đạt độ ổn định trong 21 ngày khi bảo quản tại +2 - +8◦C.
-  Độ lặp lại: Precision
 Mức thấp      Mức trung bình    Mức cao
Giá trị trung bình       59.5          123           336
Độ lệch chuẩn: SD     3.57          5.61        12.8
Độ phân tán: CV%     6.01          4.56        3.80
n                                  80             80          80</t>
  </si>
  <si>
    <t>34</t>
  </si>
  <si>
    <t>GL8318</t>
  </si>
  <si>
    <t>GLUCOSE</t>
  </si>
  <si>
    <t>Độ ổn định: Đến hết hạn sử dụng khi bảo quản tại +2 - +8◦C
-  Độ lặp lại: Precision
 Mức thấp     Mức trung bình     Mức cao
Giá trị trung bình       2.81       6.31         15.7
Độ lệch chuẩn: SD     0.071     0.124        0.325
Độ phân tán: CV%     2.52     1.96           2.08
n                                 80         79            80</t>
  </si>
  <si>
    <t>35</t>
  </si>
  <si>
    <t>GT8320</t>
  </si>
  <si>
    <t>GAMMA GT</t>
  </si>
  <si>
    <t>Độ ổn định: Đến hết hạn sử dụng khi bảo quản tại +2 - +8oC
-          Độ lặp lại: Precision
           Mức thấp   Mức trung bình    Mức cao
Giá trị trung bình:    28.2          51.6          172
Độ lệch chuẩn: SD   2.42         2.53           6.53
Độ phân tán: CV%   8.58         4.89          3.81
n                                80           79            79</t>
  </si>
  <si>
    <t>36</t>
  </si>
  <si>
    <t>TP8336</t>
  </si>
  <si>
    <t>TOTAL PROTEIN</t>
  </si>
  <si>
    <t>Rl 4 x 20ml, R2 4 x l7ml</t>
  </si>
  <si>
    <t>Độ ổn định: Đến hạn sử dụng khi bảo quản ở nhiệt độ +15 đến + 25◦C. Một khi mở ra thuốc thử đạt độ ổn định trong 28 ngày khi bảo quản tại +10◦C
-          Độ lặp lại: Precision
      Mức thấp     Mức trung bình      Mức cao
Giá trị trung bình:     41.7          73.9         102
Độ lệch chuẩn: SD   0.84          1.38         2.06
Độ phân tán: CV%   2.00          1.87         2.03
n                                     80            80           80</t>
  </si>
  <si>
    <t>37</t>
  </si>
  <si>
    <t>TR8332</t>
  </si>
  <si>
    <t>TRIGLYCERIDES</t>
  </si>
  <si>
    <t>Độ ổn định: Đến hết hạn sử dụng khi bảo quản tại +2 - +8◦C
-          Độ lặp lại: Precision
Mức thấp  Mức trung bình  Mức cao  Mức 4
Giá trị trung bình:    111     252     326       514
Độ lệch chuẩn: SD  3.54    6.19    12.4     14.2
Độ phân tán: CV%  3.6      2.6       3.7       2.8
n                              80        80        80        80</t>
  </si>
  <si>
    <t>38</t>
  </si>
  <si>
    <t>UR8334</t>
  </si>
  <si>
    <t>UREA</t>
  </si>
  <si>
    <t>Độ ổn định: Đến hết hạn sử dụng khi bảo quản tại +2 - +8◦C
Huyết thanh 
Mức thấp    Mức trung bình     Mức cao
Giá trị trung bình     3.57         7.10           17.8
Độ lệch chuẩn: SD   0.175      0.289         0.804
Độ phân tán: CV%   4.92         4.07          4.52
n                               80            80            79
Nước tiểu
Mức thấp    Mức trung bình   Mức cao
Giá trị trung bình      260           448          784
Độ lệch chuẩn: SD     4.80       6.22         10.8
Độ phân tán: CV%     1.84       1.39         1.38
n                                20            20          20</t>
  </si>
  <si>
    <t>39</t>
  </si>
  <si>
    <t>UA8333</t>
  </si>
  <si>
    <t>URIC ACID</t>
  </si>
  <si>
    <t>Độ ổn định: Đến hết hạn sử dụng được chỉ định
-          Độ lặp lại: Precision
           Huyết thanh
        Mức thấp   Mức trung bình   Mức cao
Giá trị trung bình:       132      324         544
Độ lệch chuẩn: SD     6.18    11.1         23.6
Độ phân tán: CV%     4.67    3.42        4.33
n                                   79         80            78
Nước tiểu
    Mức thấp      Mức trung bình      Mức cao
Giá trị trung bình:     541        3039        10560
Độ lệch chuẩn: SD  27.8         35.9           95.5
Độ phân tán: CV%  5.13         1.18         0.90
n                                20            20            20</t>
  </si>
  <si>
    <t>40</t>
  </si>
  <si>
    <t>HN1530</t>
  </si>
  <si>
    <t>ASSAYED CHEMISTRYCONTROL PREMIUM PLUS LEVEL 2</t>
  </si>
  <si>
    <t>ASSAYED CHEMISTRY CONTROL PREMIUM PLUS LEVEL 2</t>
  </si>
  <si>
    <t>Nội kiểm sinh hóa trung gian mức 2 
- Độ ổn định: Đến hết hạn sử dụng in trên mỗi vial khi bảo quản tại +2 - +8◦C
- Cung cấp kèm giá trị nội kiểm trên dòng máy RX DaytonaPlus</t>
  </si>
  <si>
    <t>41</t>
  </si>
  <si>
    <t>HE1532</t>
  </si>
  <si>
    <t>ASSAYED CHEMISTRY CONTROL PREMIUM PLUS LEVEL 3</t>
  </si>
  <si>
    <t>- Độ ổn định: Đến hết hạn sử dụng in trên mỗi vial khi bảo quản tại +2 - +8◦C
- Cung cấp kèm giá trị nội kiểm trên dòng máy RX DaytonaPlus</t>
  </si>
  <si>
    <t>42</t>
  </si>
  <si>
    <t>CAL2351</t>
  </si>
  <si>
    <t>CLINICAL CHEMISTRY CALIBRATION SERUM LEVEL 3</t>
  </si>
  <si>
    <t>- Độ ổn định sau khi hoàn nguyên: 8 giờ khi bảo quản tại +15 - +25◦C, 7 ngày  khi bảo quản tại +2 - +8◦C, 28 ngày  khi bảo quản tại -20◦C
- Cung cấp kèm giá trị chất chuẩn trên dòng máy RX DaytonaPlus</t>
  </si>
  <si>
    <t>43</t>
  </si>
  <si>
    <t>CH8311</t>
  </si>
  <si>
    <t>HDL CHOLESTEROL</t>
  </si>
  <si>
    <t>Rl 4 x 20ml, R2 4 x 9ml</t>
  </si>
  <si>
    <t>Độ ổn định: Đến hết hạn sử dụng khi bảo quản tại +2 - +8◦C
 Mức thấp    Mức trung bình     Mức cao
Giá trị trung bình:     28            44          79
Độ lệch chuẩn: SD  0.03       0.05         0.09
Độ phân tán: CV%   3.8           4.1          4.6
n             80             80           80</t>
  </si>
  <si>
    <t>44</t>
  </si>
  <si>
    <t>CH8312</t>
  </si>
  <si>
    <t>LDL CHOLESTEROL</t>
  </si>
  <si>
    <t>Độ ổn định: Đến hết hạn sử dụng khi bảo quản tại +2 - +8◦C
Mức thấp   Mức trung bình    Mức cao
Giá trị trung bình:     2.28          3.42         4.46
Độ lệch chuẩn: SD  0.101        0.103      0.202
Độ phân tán: CV%   4.41          3.01        4.54
n                              80              80           80</t>
  </si>
  <si>
    <t>45</t>
  </si>
  <si>
    <t>LE2669</t>
  </si>
  <si>
    <t>LIPID CONTROL LEVEL 2</t>
  </si>
  <si>
    <t>1ml</t>
  </si>
  <si>
    <t>Độ ổn định: 7 ngày sau khi hoàn nguyên khi bảo quản tại +2 - +8◦C hoặc 4 tuần sau khi hoàn nguyên khi bảo quản tại -20◦C
- Cung cấp kèm giá trị nội kiểm Lipid trên dòng máy RX DaytonaPlus</t>
  </si>
  <si>
    <t>46</t>
  </si>
  <si>
    <t>LE2670</t>
  </si>
  <si>
    <t>LIPID CONTROL LEVEL 3</t>
  </si>
  <si>
    <t>47</t>
  </si>
  <si>
    <t>CK4043</t>
  </si>
  <si>
    <t>R1 4x20ml, R2 4x6ml</t>
  </si>
  <si>
    <t>Độ ổn định: Đến hết hạn sử dụng khi bảo quản ở nhiệt độ từ 2 đến 8◦C, Khi mở ra , sẽ ổn định trong 28 ngày khi bảo quản tại +10◦C
-  Độ lặp lại: Precision
 Huyết thanh (HT)1   HT2   HT3     HT4   HT5
Giá trị trung bình:   9.90   47.53  244.85  437.45  1011.98
Độ lệch chuẩn: SD  1.08     1.55  6.07 12.13   29.14
Độ phân tán: CV% 10.9  3.3   2.5    2.8    2.9
                        n      80    80    80    80   80</t>
  </si>
  <si>
    <t>48</t>
  </si>
  <si>
    <t>RX3963</t>
  </si>
  <si>
    <t>WASH SOLUTION NO. 1</t>
  </si>
  <si>
    <t>6x25ml</t>
  </si>
  <si>
    <t>Độ ổn định: Đến hết hạn sử dụng khi bảo quản tại +15 - +25◦C, Dung dịch pha loãng ổn định 4 tuần khi bảo quản tại +15 - +25◦C</t>
  </si>
  <si>
    <t>49</t>
  </si>
  <si>
    <t>RX3962</t>
  </si>
  <si>
    <t>WASH SOLUTION NO. 2</t>
  </si>
  <si>
    <t>50</t>
  </si>
  <si>
    <t>CH2673</t>
  </si>
  <si>
    <t>HDL/LDL-CHOLESTEROL CALIB.</t>
  </si>
  <si>
    <t>Độ ổn định sau hoàn nguyên: 5 ngày khi bảo quản tại +2 - +8◦C và 4 tuần khi bảo quản tại -20◦C</t>
  </si>
  <si>
    <t xml:space="preserve">Tổng cộng: 50 mặt hàng </t>
  </si>
  <si>
    <t>Tên nhà thầu: Công ty TNHH Vạn Niên</t>
  </si>
  <si>
    <t xml:space="preserve">Số lượng </t>
  </si>
  <si>
    <t>A. MÁY HUYẾT HỌC</t>
  </si>
  <si>
    <t>Phần 13: Máy xét nghiệm huyết học Mythic 18</t>
  </si>
  <si>
    <t xml:space="preserve">Diluent </t>
  </si>
  <si>
    <t xml:space="preserve">Mythic 18 Diluent </t>
  </si>
  <si>
    <t>10 lít/hộp</t>
  </si>
  <si>
    <t xml:space="preserve">Hóa chất pha loãng mẫu máu                                       ISO 9001 và ISO 13485                             </t>
  </si>
  <si>
    <t xml:space="preserve">Orphee </t>
  </si>
  <si>
    <t>Ba Lan</t>
  </si>
  <si>
    <t>Diluent</t>
  </si>
  <si>
    <t>20 lít/thùng</t>
  </si>
  <si>
    <t>Cyanide free Lytic Solution</t>
  </si>
  <si>
    <t>Mythic 18 Cyanide free Lytic Solution</t>
  </si>
  <si>
    <t>500 ml/chai</t>
  </si>
  <si>
    <t xml:space="preserve">  Nước rửa                                                          ISO 9001 và ISO 13485</t>
  </si>
  <si>
    <t>1 lít/chai</t>
  </si>
  <si>
    <t>Nước rửa                                                            ISO 9001 và ISO 13485</t>
  </si>
  <si>
    <t>Enzymatic Cleaning Solution</t>
  </si>
  <si>
    <t>Mythic 18-22 Enzymatic Cleaning Solution</t>
  </si>
  <si>
    <t>Nước rửa hệ thống buồng đếm                                     ISO 9001 và ISO 13485</t>
  </si>
  <si>
    <t>Flush-Cleaner</t>
  </si>
  <si>
    <t xml:space="preserve">Mythic 18-22 Flush-Cleaner </t>
  </si>
  <si>
    <t>250 ml/lọ</t>
  </si>
  <si>
    <t>Nước rửa kim                                                           ISO 9001 và ISO 13485</t>
  </si>
  <si>
    <t>Calibrator</t>
  </si>
  <si>
    <t>Myt-CAL</t>
  </si>
  <si>
    <t>2 x 2.5mL</t>
  </si>
  <si>
    <t>Hóa chất chuẩn,                                                          ISO 9001 và ISO 13485</t>
  </si>
  <si>
    <t>Tri level quality controls</t>
  </si>
  <si>
    <t>Myt-3D</t>
  </si>
  <si>
    <t>(2L, 2N, 2H) x 2.5mL</t>
  </si>
  <si>
    <t>Hóa chất kiểm chuẩn ( 3 mức ),                                   ISO 9001 và ISO 13485</t>
  </si>
  <si>
    <t>Normal level quality controls</t>
  </si>
  <si>
    <t>6 x 2.5mL</t>
  </si>
  <si>
    <t>Hóa chất kiểm chuẩn mức bình thường,                         ISO 9001 và ISO 13485</t>
  </si>
  <si>
    <t>Phần 14: Máy XN Huyết hoc 18 thông số BC-2800</t>
  </si>
  <si>
    <t xml:space="preserve"> dd rửa điện cực </t>
  </si>
  <si>
    <t>M-30P Probe Cleanser</t>
  </si>
  <si>
    <t>17ml</t>
  </si>
  <si>
    <t>CA, Giấy lưu hành tự do, ISO 9001 và ISO 13485</t>
  </si>
  <si>
    <t>Mindray</t>
  </si>
  <si>
    <t>CLEANSER</t>
  </si>
  <si>
    <t>M-30E E-Z Cleanser</t>
  </si>
  <si>
    <t>100ml</t>
  </si>
  <si>
    <t>5x125ml</t>
  </si>
  <si>
    <t>Elitech</t>
  </si>
  <si>
    <t>5 x 125 mL</t>
  </si>
  <si>
    <t>4 x 250 mL</t>
  </si>
  <si>
    <t>2 x 125 mL</t>
  </si>
  <si>
    <t>R1: 2x250ml; R2: 2x250m; Std:1x5ml</t>
  </si>
  <si>
    <t>4 x 62,5 ml</t>
  </si>
  <si>
    <t>CD 80 Detergent</t>
  </si>
  <si>
    <t>2 L</t>
  </si>
  <si>
    <t>1 L</t>
  </si>
  <si>
    <t>2 x 62,5 mL</t>
  </si>
  <si>
    <t>1 x 80 mL</t>
  </si>
  <si>
    <t>Phần 23: Máy phân tích sinh hóa tự động XL200</t>
  </si>
  <si>
    <t>4x250ml</t>
  </si>
  <si>
    <t xml:space="preserve">Cholesterol </t>
  </si>
  <si>
    <t xml:space="preserve"> R: 6 x 100 ml; Std: 1x5ml</t>
  </si>
  <si>
    <t xml:space="preserve">GGT </t>
  </si>
  <si>
    <t xml:space="preserve">Glucose PAP SL </t>
  </si>
  <si>
    <t>R1: 6x100ml; Std: 1x5ml</t>
  </si>
  <si>
    <t xml:space="preserve">GOT </t>
  </si>
  <si>
    <t>R1: 5x100ml; R2: 1x127ml</t>
  </si>
  <si>
    <t>GPT</t>
  </si>
  <si>
    <t>Multi centro (dd chuẩn)</t>
  </si>
  <si>
    <t xml:space="preserve">Triglyceride </t>
  </si>
  <si>
    <t>Triglycerides Mono SL New</t>
  </si>
  <si>
    <t xml:space="preserve">Urea </t>
  </si>
  <si>
    <t xml:space="preserve">R1: 5x100ml; R2: 1x127ml; </t>
  </si>
  <si>
    <t xml:space="preserve">Uric Acid </t>
  </si>
  <si>
    <t>R1: 6x100ml, R2: 1x5ml</t>
  </si>
  <si>
    <t>Bilirubin T&amp;D 4+1</t>
  </si>
  <si>
    <t xml:space="preserve">Bilirubin total &amp; Direct 4+1 </t>
  </si>
  <si>
    <t>1 x 50 mL</t>
  </si>
  <si>
    <t>3 x 80 mL</t>
  </si>
  <si>
    <t>4 x 3 mL</t>
  </si>
  <si>
    <t>Tổng cộng: 62 mặt hàng</t>
  </si>
  <si>
    <t>Phần 3: Máy xét nghiệm huyết học tự động Swelab Alfa</t>
  </si>
  <si>
    <t>Alfa Diluent</t>
  </si>
  <si>
    <t>20 lít/ bình</t>
  </si>
  <si>
    <t xml:space="preserve">Boule Medical AB </t>
  </si>
  <si>
    <t xml:space="preserve"> Thụy Điển</t>
  </si>
  <si>
    <t xml:space="preserve">Bình </t>
  </si>
  <si>
    <t>Alfalyse</t>
  </si>
  <si>
    <t>Alfa Lyse</t>
  </si>
  <si>
    <t>5 lít/ bình</t>
  </si>
  <si>
    <t>Hypochlorite 2%</t>
  </si>
  <si>
    <t>Máu chuẩn 3 mức máy phân tích huyết học</t>
  </si>
  <si>
    <t>Máu chuẩn Boule Con - Diff (L, N, H)</t>
  </si>
  <si>
    <t>3x4,5ml</t>
  </si>
  <si>
    <t>Bộ</t>
  </si>
  <si>
    <t>Tên Hóa chất</t>
  </si>
  <si>
    <t>Tên thương mại</t>
  </si>
  <si>
    <t>R1: 6 x 65 ml</t>
  </si>
  <si>
    <t>Chất thử chẩn đoán chức năng thận trong máu dùng cho máy xét nghiệm sinh hóa, đóng gói phù hợp với nhu cầu sử dụng của đơn vị, hộp gồm 6 lọ, mỗi lọ 65ml. Tiêu chuẩn chất lượng ISO 9001:2008; ISO 13485:2014. Bảo quản nhiệt độ từ 2-8 độ C.</t>
  </si>
  <si>
    <t>MTI diagnostics</t>
  </si>
  <si>
    <t>R1: 3 x 60 ml</t>
  </si>
  <si>
    <t>Chất thử chẩn đoán chức năng tụy trong máu dùng cho máy xét nghiệm sinh hóa, đóng gói phù hợp với nhu cầu sử dụng của đơn vị, hộp gồm 3 lọ, mỗi lọ 60ml. Tiêu chuẩn chất lượng ISO 9001:2008; ISO 13485:2014. Bảo quản nhiệt độ từ 2-8 độ C.</t>
  </si>
  <si>
    <t>R1: 3 x 65 ml
R2: 3 x 14 ml</t>
  </si>
  <si>
    <t>Chất thử chẩn đoán nồng độ Bilirubin toàn phần, dùng cho máy xét nghiệm sinh hóa, đóng gói phù hợp với nhu cầu sử dụng của đơn vị, hộp gồm 3 lọ R1, mỗi lọ 65ml và 3 lọ R2, mỗi lọ 14ml. Tiêu chuẩn chất lượng ISO 9001:2008; ISO 13485:2014. Bảo quản nhiệt độ từ 2-8 độ C.</t>
  </si>
  <si>
    <t>R1: 3 x 50 ml
R2: 3 x 10 ml</t>
  </si>
  <si>
    <t>Chất thử chẩn đoán nồng độ Bilirubin trực tiếp, dùng cho máy xét nghiệm sinh hóa, đóng gói phù hợp với nhu cầu sử dụng của đơn vị, hộp gồm 3 lọ R1, mỗi lọ 50ml và 3 lọ R2, mỗi lọ 10ml. Tiêu chuẩn chất lượng ISO 9001:2008; ISO 13485:2014. Bảo quản nhiệt độ từ 2-8 độ C.</t>
  </si>
  <si>
    <t>Chất thử chẩn đoán lượng canxi trong máu, dùng cho máy xét nghiệm sinh hóa, đóng gói phù hợp với nhu cầu sử dụng của đơn vị, hộp gồm 3 lọ, mỗi lọ 60ml. Tiêu chuẩn chất lượng ISO 9001:2008; ISO 13485:2014. Bảo quản nhiệt độ từ 2-8 độ C.</t>
  </si>
  <si>
    <t>Chất thử chẩn đoán bệnh máu nhiễm mỡ, dùng cho máy xét nghiệm sinh hóa, đóng gói phù hợp với nhu cầu sử dụng của đơn vị, hộp gồm 6 lọ, mỗi lọ 65ml. Tiêu chuẩn chất lượng ISO 9001:2008; ISO 13485:2014. Bảo quản nhiệt độ từ 2-8 độ C.</t>
  </si>
  <si>
    <t>R1: 4 x 66 ml
R2: 4 x 16 ml</t>
  </si>
  <si>
    <t>Chất thử chẩn đoán chức năng thận, dùng cho máy xét nghiệm sinh hóa, đóng gói phù hợp với nhu cầu sử dụng của đơn vị, hộp gồm 4 lọ R1, mỗi lọ 66ml và 4 lọ R2, mỗi lọ 16ml. Tiêu chuẩn chất lượng ISO 9001:2008; ISO 13485:2014. Bảo quản nhiệt độ từ 2-8 độ C.</t>
  </si>
  <si>
    <t>557-216</t>
  </si>
  <si>
    <t>R1:2 x 66 ml
R2:2 x 16 ml</t>
  </si>
  <si>
    <t>Chất thử chẩn đoán mức độ tổn thương gan, dùng cho máy xét nghiệm sinh hóa, đóng gói phù hợp với nhu cầu sử dụng của đơn vị, hộp gồm 2 lọ R1, mỗi lọ 66ml và 2 lọ R2, mỗi lọ 16ml. Tiêu chuẩn chất lượng ISO 9001:2008; ISO 13485:2014. Bảo quản nhiệt độ từ 2-8 độ C.</t>
  </si>
  <si>
    <t>557-235</t>
  </si>
  <si>
    <t>R1: 6 x 66 ml</t>
  </si>
  <si>
    <t>Chất thử chẩn đoán lượng đường trong máu, dùng cho máy xét nghiệm sinh hóa, đóng gói phù hợp với nhu cầu sử dụng của đơn vị, hộp gồm 6 lọ, mỗi lọ 66ml. Tiêu chuẩn chất lượng ISO 9001:2008; ISO 13485:2014. Bảo quản nhiệt độ từ 2-8 độ C.</t>
  </si>
  <si>
    <t>557-256</t>
  </si>
  <si>
    <t>R1: 6 x 66 ml
R2: 6 x 16 ml</t>
  </si>
  <si>
    <t>Chất thử chẩn đoán chức năng gan, dùng cho máy xét nghiệm sinh hóa, đóng gói phù hợp với nhu cầu sử dụng của đơn vị, hộp gồm 6 lọ R1, mỗi lọ 66ml và 6 lọ R2, mỗi lọ 16ml. Tiêu chuẩn chất lượng ISO 9001:2008; ISO 13485:2014. Bảo quản nhiệt độ từ 2-8 độ C.</t>
  </si>
  <si>
    <t>557-266</t>
  </si>
  <si>
    <t>557-132</t>
  </si>
  <si>
    <t>R1: 3 x 50 ml
R2: 2 x 25 ml</t>
  </si>
  <si>
    <t>Chất thử chẩn đoán khả năng lưu chuyển mỡ máu trong máu, dùng cho máy xét nghiệm sinh hóa, đóng gói phù hợp với nhu cầu sử dụng của đơn vị, hộp gồm 3 lọ R1, mỗi lọ 50ml và 2 lọ R2, mỗi lọ 25ml. Tiêu chuẩn chất lượng ISO 9001:2008; ISO 13485:2014. Bảo quản nhiệt độ từ 2-8 độ C.</t>
  </si>
  <si>
    <t>557-132C</t>
  </si>
  <si>
    <t>Chất chuẩn cho chất thử chẩn đoán khả năng lưu chuyển mỡ máu trong máu, dùng cho máy xét nghiệm sinh hóa, đóng gói phù hợp với nhu cầu sử dụng của đơn vị, hộp gồm 1 lọ 1ml. Tiêu chuẩn chất lượng ISO 9001:2008; ISO 13485:2014. Bảo quản nhiệt độ từ 2-8 độ C.</t>
  </si>
  <si>
    <t>557-178</t>
  </si>
  <si>
    <t>R1: 3 x 67 ml
R2: 3 x 16 ml</t>
  </si>
  <si>
    <t>Chất thử chẩn đoán lượng sắt trong máu, dùng cho máy xét nghiệm sinh hóa, đóng gói phù hợp với nhu cầu sử dụng của đơn vị, hộp gồm 3 lọ R1, mỗi lọ 67ml và 3 lọ R2, mỗi lọ 16ml. Tiêu chuẩn chất lượng ISO 9001:2008; ISO 13485:2014. Bảo quản nhiệt độ từ 2-8 độ C.</t>
  </si>
  <si>
    <t>557-135</t>
  </si>
  <si>
    <t>Chất thử chẩn đoán mức độ tổng hợp mỡ máu thành tim mạch, dùng cho máy xét nghiệm sinh hóa, đóng gói phù hợp với nhu cầu sử dụng của đơn vị, hộp gồm 3 lọ R1, mỗi lọ 50ml và 2 lọ R2, mỗi lọ 25ml. Tiêu chuẩn chất lượng ISO 9001:2008; ISO 13485:2014. Bảo quản nhiệt độ từ 2-8 độ C.</t>
  </si>
  <si>
    <t>557-135C</t>
  </si>
  <si>
    <t>Chất chuẩn cho chất thử chẩn đoán mức độ tổng hợp mỡ máu thành tim mạch, dùng cho máy xét nghiệm sinh hóa, đóng gói phù hợp với nhu cầu sử dụng của đơn vị, hộp gồm 1 lọ 1ml. Tiêu chuẩn chất lượng ISO 9001:2008; ISO 13485:2014. Bảo quản nhiệt độ từ 2-8 độ C.</t>
  </si>
  <si>
    <t>557-412</t>
  </si>
  <si>
    <t>5 x 66 ml</t>
  </si>
  <si>
    <t>Chất thử chẩn đoán hàm lượng protein trong máu, dùng cho máy xét nghiệm sinh hóa, đóng gói phù hợp với nhu cầu sử dụng của đơn vị, hộp gồm 5 lọ, mỗi lọ 66ml. Tiêu chuẩn chất lượng ISO 9001:2008; ISO 13485:2014. Bảo quản nhiệt độ từ 2-8 độ C.</t>
  </si>
  <si>
    <t>557-433</t>
  </si>
  <si>
    <t>6 x 65 ml</t>
  </si>
  <si>
    <t>Chất thử chẩn đoán lượng mỡ máu thành động mạch, dùng cho máy xét nghiệm sinh hóa, đóng gói phù hợp với nhu cầu sử dụng của đơn vị, hộp gồm 6 lọ, mỗi lọ 65ml. Tiêu chuẩn chất lượng ISO 9001:2008; ISO 13485:2014. Bảo quản nhiệt độ từ 2-8 độ C.</t>
  </si>
  <si>
    <t>557-297</t>
  </si>
  <si>
    <t>4 x 65 ml</t>
  </si>
  <si>
    <t>Chất thử chẩn đoán lượng axit uric trong máu, dùng cho máy xét nghiệm sinh hóa, đóng gói phù hợp với nhu cầu sử dụng của đơn vị, hộp gồm 4 lọ, mỗi lọ 65ml. Tiêu chuẩn chất lượng ISO 9001:2008; ISO 13485:2014. Bảo quản nhiệt độ từ 2-8 độ C.</t>
  </si>
  <si>
    <t>557-303</t>
  </si>
  <si>
    <t>Chất thử chẩn đoán chức năng thận trong máu, dùng cho máy xét nghiệm sinh hóa, đóng gói phù hợp với nhu cầu sử dụng của đơn vị, hộp gồm 4 lọ R1, mỗi lọ 66ml và 4 lọ R2, mỗi lọ 16ml. Tiêu chuẩn chất lượng ISO 9001:2008; ISO 13485:2014. Bảo quản nhiệt độ từ 2-8 độ C.</t>
  </si>
  <si>
    <t>Dung dịch kiểm chuẩn chất lượng các xét nghiệm sinh hóa thường quy, mức 3, dùng cho máy xét nghiệm sinh hóa, đóng gói phù hợp với nhu cầu sử dụng của đơn vị, gồm 1 lọ loại 5ml. Tiêu chuẩn chất lượng ISO13485:2016. Bảo quản nhiệt độ từ 2-8 độ C.</t>
  </si>
  <si>
    <t>Dung dịch kiểm tra chất lượng các xét nghiệm sinh hóa thường quy mức 2, dùng cho máy xét nghiệm sinh hóa, đóng gói phù hợp với nhu cầu sử dụng của đơn vị, gồm 1 lọ loại 5ml. Tiêu chuẩn chất lượng ISO13485:2016. Bảo quản nhiệt độ từ 2-8 độ C.</t>
  </si>
  <si>
    <t>Dung dịch kiểm tra chất lượng các xét nghiệm sinh hóa thường quy mức 3, dùng cho máy xét nghiệm sinh hóa, đóng gói phù hợp với nhu cầu sử dụng của đơn vị, gồm 1 lọ loại 5ml. Tiêu chuẩn chất lượng ISO13485:2016. Bảo quản nhiệt độ từ 2-8 độ C.</t>
  </si>
  <si>
    <t>557-936</t>
  </si>
  <si>
    <t>L1: 1 x 1 ml
L2: 1 x 1 ml</t>
  </si>
  <si>
    <t>Chất chuẩn cho xét nghiệm HDL, LDL dùng cho máy xét nghiệm sinh hóa, đóng gói phù hợp với nhu cầu sử dụng của đơn vị, hộp gồm 1 lọ R1, loại 1ml và 1 lọ R2, loại 1ml. Tiêu chuẩn chất lượng ISO 9001:2008; ISO 13485:2014. Bảo quản nhiệt độ từ 2-8 độ C.</t>
  </si>
  <si>
    <t>101-455C</t>
  </si>
  <si>
    <t>1.8 L</t>
  </si>
  <si>
    <t>Dung dịch rửa máy xét nghiệm sinh hóa có tính axit dùng cho máy xét nghiệm sinh hóa, đóng gói phù hợp với nhu cầu sử dụng của đơn vị, hộp gồm 1 can 1.8 lít. Tiêu chuẩn chất lượng  ISO 9001:2008; ISO 13485:2014. Bảo quản nhiệt độ phòng</t>
  </si>
  <si>
    <t>102-466C</t>
  </si>
  <si>
    <t>Dung dịch rửa máy xét nghiệm sinh hóa có tính kiềm dùng cho máy xét nghiệm sinh hóa, đóng gói phù hợp với nhu cầu sử dụng của đơn vị, hộp gồm 1 can 1.8 lít. Tiêu chuẩn chất lượng  ISO 9001:2008; ISO 13485:2014. Bảo quản nhiệt độ phòng</t>
  </si>
  <si>
    <t>100-130</t>
  </si>
  <si>
    <t>R1: 2 x 25ml
R2: 2 x 5ml</t>
  </si>
  <si>
    <t>100-133</t>
  </si>
  <si>
    <t>1 x 1ml</t>
  </si>
  <si>
    <t>100-135</t>
  </si>
  <si>
    <t>100-137</t>
  </si>
  <si>
    <t>5 x 1ml</t>
  </si>
  <si>
    <t>100-138</t>
  </si>
  <si>
    <t>R1: 1 x 25ml
R2: 1 x 5ml</t>
  </si>
  <si>
    <t>100-139</t>
  </si>
  <si>
    <t>5 x 3ml</t>
  </si>
  <si>
    <t>100-140</t>
  </si>
  <si>
    <t>L1: 1 x 1ml
L2: 1 x 1ml</t>
  </si>
  <si>
    <t>557-412-1</t>
  </si>
  <si>
    <t>2 x 50ml</t>
  </si>
  <si>
    <t>Tên nhà thầu: Liên danh nhà thầu An Phúc - Medical</t>
  </si>
  <si>
    <t>Tên nhà thầu: Liên danh Công ty Cổ phần VINACO Đông Dương - Công ty TNHH Thiết bị An Việt</t>
  </si>
  <si>
    <t>CK‐MB - L</t>
  </si>
  <si>
    <t>CK‐NAC - L</t>
  </si>
  <si>
    <t xml:space="preserve">Chức năng: Dung dịch ly giải phá vỡ hồng cầu, tương thích với hệ thống máy tự động hoàn toàn. Phá vỡ nhanh, tự động, đảm bảo kết quả chính xác.                                                    
- Đóng gói: 05 lít    
- Kích thước: 18.5 x 18.5 x 18.5 (cm)
- Có 02 mã vạch tương thích trên bình  
- Thành phần                                                        
+ Muối bậc 4 &lt;1.0%        
+ Muối &lt;1.5%                                       
Tiêu chuẩn sản xuất: CE, ISO 9001, ISO 13485     </t>
  </si>
  <si>
    <t>Chức năng: Dung dịch pha loãng có pha kèm chất rửa đặc biệt để rửa hệ thống lấy mẫu tự động.                                                                   
- Đóng gói: 20 lít
- Kích thước: 25 x 27 x 39 (cm)
- Có 02 mã vạch tương thích trên bình                    - Thành phần: 
+ Muối để ổn định isotonic &lt;1.5%                          + Thuốc chống vi trùng &lt;0.1%                                + Dung dịch đệm &lt;0.3%                                            Tiêu chuẩn sản xuất: CE, ISO 9001, ISO 13485</t>
  </si>
  <si>
    <t>Chức năng: là dung dịch dùng để làm sạch các đường ống của hệ thống máy phân tích huyết học. Bảo quản ở nhiệt độ 30 độ C. Đóng gói 500ml/lọ.                                   
Tiêu chuẩn sản xuất: ISO 13485</t>
  </si>
  <si>
    <t>Chức năng để hiệu chuẩn 3 mức các thông số đo cho máy phân tích huyết học. Quy cách đóng gói 3x4,5ml                                   
Tiêu chuẩn sản xuất: ISO 13485</t>
  </si>
  <si>
    <t>Phụ lục 6</t>
  </si>
  <si>
    <t>Phụ lục 1</t>
  </si>
  <si>
    <t>Phụ lục 2</t>
  </si>
  <si>
    <t>Phụ lục 3</t>
  </si>
  <si>
    <t>Phụ lục 4</t>
  </si>
  <si>
    <t>Phụ lục 5</t>
  </si>
  <si>
    <t>Phụ lục 7</t>
  </si>
  <si>
    <t>Phụ lục 8</t>
  </si>
  <si>
    <t>Phụ lục 9</t>
  </si>
  <si>
    <t>Phụ lục 02</t>
  </si>
  <si>
    <t>Phần 1: Máy xét nghiệm huyết học tự động BC - 1800, BC - 2800</t>
  </si>
  <si>
    <t>Diluent -D</t>
  </si>
  <si>
    <t>Thùng 20 lít</t>
  </si>
  <si>
    <t>Dung dịch rửa đậm đặc</t>
  </si>
  <si>
    <t>Lyse</t>
  </si>
  <si>
    <t>Rrinse (dd rửa)</t>
  </si>
  <si>
    <t>Can 20 lít</t>
  </si>
  <si>
    <t>Phần 2: Máy xét nghiệm huyết học tự động HM 1060</t>
  </si>
  <si>
    <t>Hộp 20 lít</t>
  </si>
  <si>
    <t>Agent de lyse</t>
  </si>
  <si>
    <t>Hộp 0,5 lít</t>
  </si>
  <si>
    <t>Chức năng: Dung dịch pha loãng có pha kèm chất rửa đặc biệt để rửa hệ thống lấy mẫu tự động.  - Đóng gói: 20 lít
- Kích thước: 25 x 27 x 39 (cm)
- Có 02 mã vạch tương thích trên bình                 - Thành phần: + Muối để ổn định isotonic &lt;1.5%  + Thuốc chống vi trùng &lt;0.1%               + Dung dịch đệm &lt;0.3%  Tiêu chuẩn sản xuất: CE, ISO 9001, ISO 13485</t>
  </si>
  <si>
    <t xml:space="preserve">Chức năng: Dung dịch ly giải phá vỡ hồng cầu, tương thích với hệ thống máy tự động hoàn toàn. Phá vỡ nhanh, tự động, đảm bảo kết quả chính xác. - Đóng gói: 05 lít    - Kích thước: 18.5 x 18.5 x 18.5 (cm)- Có 02 mã vạch tương thích trên bình  - Thành phần    + Muối bậc 4 &lt;1.0%    + Muối &lt;1.5%   Tiêu chuẩn sản xuất: CE, ISO 9001, ISO 13485       </t>
  </si>
  <si>
    <t>Chức năng: là dung dịch dùng để làm sạch các đường ống của hệ thống máy phân tích huyết học. Bảo quản ở nhiệt độ 30 độ C. Đóng gói 500ml/lọ. Tiêu chuẩn sản xuất: ISO 13485</t>
  </si>
  <si>
    <t>Chức năng để hiệu chuẩn 3 mức các thông số đo cho máy phân tích huyết học. Quy cách đóng gói 3x4,5ml Tiêu chuẩn sản xuất: ISO 13485</t>
  </si>
  <si>
    <t>CE, ISO 9001, ISO 13485</t>
  </si>
  <si>
    <t>Máu chuẩn 3N( mức cao)</t>
  </si>
  <si>
    <t>Máu chuẩn3N(mức TB)</t>
  </si>
  <si>
    <t>Máu chuẩn 5N(mứcthấp</t>
  </si>
  <si>
    <t>Phần 5: Máy xét nghiệm huyết học tự động ZAYTO 7600 + Máy phân tích huyết học tự động ABX Micros ES60</t>
  </si>
  <si>
    <t>Sels d’ammonium  &lt; 3,0 % 
Cyanure de potassium   &lt; 0,05 % 
CE, ISO 9001, ISO 13485</t>
  </si>
  <si>
    <t>Phần 6: Máy xét nghiệm huyết học tự động 20 thông số Countender 20+</t>
  </si>
  <si>
    <t>Clair</t>
  </si>
  <si>
    <t>60mL</t>
  </si>
  <si>
    <t>Cleaner</t>
  </si>
  <si>
    <t>5L</t>
  </si>
  <si>
    <t>CleanEZ</t>
  </si>
  <si>
    <t>20 L</t>
  </si>
  <si>
    <t>0.5 L</t>
  </si>
  <si>
    <t>Công dụng: Dung dịch dùng để pha loãng và đếm số lượng hồng cầu, tiểu cầu
Bảo quản: ở 1 - 30 độ C
Sau khi mở nắp ổn định trong vòng 60 ngày ở 1 - 30 độ C
Thành phần: Sodium Chlorride 6.38 g/l, Boric Acid 1 g/l, Sodium Tetraborate 0.2 g/l, EDTA-2K 0.2 g/l</t>
  </si>
  <si>
    <t>Thùng</t>
  </si>
  <si>
    <t>Công dụng: Dung dịch kiềm mạnh dùng để rửa hệ thống máy huyết học, 
Bảo quản ở 1 - 30 độ C
Sau khi mở nắp ổn định trong vòng 60 ngày
Thành phần: Sodium hypochlorite 5%</t>
  </si>
  <si>
    <t>Công dụng: dung dịch ly giải hồng cầu, giúp đếm chính xác số lượng bạch cầu
Bảo quản: 2 - 35 độ C
Sau khi mở nắp ổn định trong vòng 90 ngày ở 2 - 35 độ C
Thành phần: Organic quaternary ammonium salt 8,5g/l và sodium chloride 0.6g/l</t>
  </si>
  <si>
    <t xml:space="preserve">1.5ml x1 </t>
  </si>
  <si>
    <t>Phần 8: Máy xét nghiệm huyết học tự động Nihon Kohden_ MEK6420K, MEK6510K, MEK7300K</t>
  </si>
  <si>
    <t>Hóa chất pha loãng 
Thành phần: 2-Hydroxymethy1-2-nitro-1, 3-propanediol, 0.01%, Sodium chloride, sulfate, Trí buffer, EDTA salt
Đặc tính: - Trạng thái vật lý: chất lỏng
- Màu: không
- Mùi: không
- Độ pH: 7,35 đến 7,55
- Tính tan: tan trong nước
Bảo quản ở nhiệt độ từ 1 đến 30°C
ISO 13485-2016, ISO 9001- 2015</t>
  </si>
  <si>
    <t>Hóa chất phá vỡ hồng cầu cho
CBC
Thành phần: Cation surfactant solution
Trạng thái vật lý: chất lỏng
- Màu: không
- Mùi: nhẹ
- Độ pH: 5 đến 7
- Tính tan: tan trong nước
Bảo quản ở nhiệt độ từ 1 đến 30°C
ISO 13485-2016, ISO 9001- 2015</t>
  </si>
  <si>
    <t>Hóa chất rửa 
Thành phần: Polyoxyetylen nonylphenyl ether, 0,05%, Ethylene glycol monophenyl ether, 0,33%
Trạng thái vật lý: chất lỏng
- Màu: xanh lá
- Mùi: nhẹ
- Độ pH: 7,70 đến 8,30
- Tính tan: tan trong nước
Bảo quản ở nhiệt độ từ 1 đến 30°C
ISO 13485-2016, ISO 9001- 2015</t>
  </si>
  <si>
    <t>Hóa chất rửa đậm đặc
Thành phần: Sodium hypochlorite (NaClO), 1.0% chlorine
Trạng thái vật lý: chất lỏng
- Màu: vàng nhạt
- Mùi: nhẹ
- Độ pH: 10 đến 13
- Tính tan: tan trong nước
Bảo quản ở nhiệt độ từ 1 đến 30°C
ISO 13485-2016, ISO 9001- 2015</t>
  </si>
  <si>
    <t>Chất QC (dải bình thường)
Trạng thái vật lí: chất lỏng
Màu: đỏ sẫm
Độ pH: 7,0 đến 9,0
Tính tan: tan trong nước
Thành phần: Hồng cầu người, bạch cầu được kích và tiểu cầu của động vật có vú
ISO 13485-2016, ISO 9001- 2015</t>
  </si>
  <si>
    <t>Phần 10: Máy huyết học XP-100</t>
  </si>
  <si>
    <t>Công dụng: Dung dịch kiềm mạnh dùng để rửa hệ thống máy huyết học, 
Bảo bảo ở 1 - 30 độ C, nơi tối, tránh ánh sáng mặt trời trực tiếp
Sau khi mở nắp ổn định trong vòng 60 ngày
Thành phần: Sodium hypochlorite 5%;Tiêu chuẩn sản xuất: ISO 13485:2012; ISO 9001: 2008</t>
  </si>
  <si>
    <t>Công dụng: Dung dịch dùng để pha loãng sử dụng cho máy huyết học
Bảo quản: ở 5 - 30 độ C
Sau khi mở nắp ổn định trong vòng 60 ngày
Thành phần: Sodium Chlorride 6.38 g/l, Boric Acid 1 g/l, Sodium Tetraborate 0.2 g/l, EDTA-2K 0.2 g/l;ISO 9001, ISO 13485</t>
  </si>
  <si>
    <t>Stromatolyser-WH  (SWH-200A)</t>
  </si>
  <si>
    <t>Công dụng: dung dịch ly giải hồng cầu, giúp đếm chính xác số lượng bạch cầu
Bảo quản: 2 - 35 độ C
Sau khi mở nắp ổn định trong vòng 90 ngày
Thành phần: Organic quaternary ammonium salt 8,5g/L và sodium chloride 0.6g/L;ISO 9001, ISO 13485</t>
  </si>
  <si>
    <t>1.5ml x 1</t>
  </si>
  <si>
    <t>Công dụng: Chất chuẩn máy xét nghiệm huyết học
Bảo quản: từ 2 - 8 độ C
Sau khi mở nắp ổn định trong vòng 7  ngày
Thành phần: chứa tế bào hồng cầu, Bạch cầu, tiểu cầu và chất ổn định;ISO 9001, ISO 13485</t>
  </si>
  <si>
    <t>Phần 11: Máy huyết học XS- 1000i</t>
  </si>
  <si>
    <t>Công dụng: Dung dịch kiềm mạnh dùng để rửa hệ thống máy huyết học, 
Bảo bảo ở 1 - 30 độ C, nơi tối, tránh ánh sáng mặt trời trực tiếp
Sau khi mở nắp ổn định trong vòng 60 ngày
Thành phần: Sodium hypochlorite 5%;ISO 9001, ISO 13485</t>
  </si>
  <si>
    <t>Sulfolyser (5L)  (SLS-220A)</t>
  </si>
  <si>
    <t>Công dụng: dung dịch đo hemoglobin
Bảo quản: ở 2 - 30 độ C
Sau khi mở nắp ổn định  trong vòng 60 ngày
Thành phần: Sodium Lauryl Sulfate 1.7 g/l;ISO 9001, ISO 13485</t>
  </si>
  <si>
    <t>Stromatolyser-4DL</t>
  </si>
  <si>
    <t>Công dụng: Dung dịch ly giải hồng cầu giúp xác định chính xác các thành phần bạch cầu
Bảo quản ở 2 - 35 độ C
Sau khi mở nắp ổn định trong vòng 90 ngày
Thành phần: Nonionic surfactant 0.18%, Organic quatemary ammonium salts 0.08%;ISO 9001, ISO 13485</t>
  </si>
  <si>
    <t>E-Check (XS) Level 1 (1.5ml x 1)</t>
  </si>
  <si>
    <t>Công dụng: Chất chuẩn máy xét nghiệm huyết học
Bảo quản: từ 2 - 8 độ C
Sau khi mở nắp ổn định trong vòng 14 ngày
Thành phần: chứa các thành phần tế bào RBC, WBC, PLT có nguồn gốc từ người;ISO 9001, ISO 13485</t>
  </si>
  <si>
    <t>E-Check (XS) Level 2 (1.5ml x 1)</t>
  </si>
  <si>
    <t>ISO 9001, ISO 13485</t>
  </si>
  <si>
    <t>E-Check (XS) Level 3 (1.5ml x 1)</t>
  </si>
  <si>
    <t>Phần 12: Máy huyết học XN 1000</t>
  </si>
  <si>
    <t>Công dụng: sử dụng để đo số lượng, kích thước hồng cầu và tiểu cầu, cũng là chất ly giải để đo Hemoglobin, và là dung dịch tạo dòng cho phương pháp đo tế bào dòng chảy
Bảo quản: 2 - 35 độ C
Sau khi mở nắp ổn định trong vòng 60 ngày 
Thành phần: Sodium chloride 0.7%; Tris buffer 0.2%; EDTA-2K 0.02%;O 9001, ISO 13485</t>
  </si>
  <si>
    <t xml:space="preserve">Công dụng: sử dụng để đo nồng độ hemoglobin trong máu
Bảo quản: 1 - 30 độ C
Sau khi mở nắp ổn định trong vòng 60 ngày 
Thành phần: Sodium lauryl sulfate 1.7 g/L;O 9001, ISO 13485 </t>
  </si>
  <si>
    <t>Công dụng: sử dụng để đếm số lượng các loại bạch cầu: neutrophils, lymphocytes, eosinophils, monocytes
Bảo quản: 2 - 35 độ C
Sau khi mở nắp ổn định trong vòng 90 ngày
Thành phần: Organic quaternary ammonium salts 0.07%; Nonionic surfactant 0.17%;O 9001, ISO 13485</t>
  </si>
  <si>
    <t>Công dụng: sử dụng để đếm số lượng bạch cầu, số lượng bạch cầu basophils, số lượng hồng cầu nhân
Bảo quản: 2 - 35 độ C
Sau khi mở nắp ổn định trong vòng 60 ngày
Thành phần: Organic quaternary ammonium salts 0.20%; Nonionic surfactant 0.10%;O 9001, ISO 13485</t>
  </si>
  <si>
    <t>Công dụng: sử dụng trong phân tích hồng cầu lưới và trong phân tích tiểu cầu 
Bảo quản: 2 - 35 độ C
Sau khi mở nắp ổn định trong vòng 60 ngày
Thành phần: Tricine buffer 0.17%;O 9001, ISO 13485</t>
  </si>
  <si>
    <t>Công dụng: dung dịch kiềm mạnh dùng để rửa hệ thống
Bảo quản: 1 - 30 độ C, nơi tối, tránh ánh sáng mặt trời trực tiếp
Thành phần: Sodium Hypochloride 5.0%;O 9001, ISO 13485</t>
  </si>
  <si>
    <t>Công dụng: Chất chuẩn máy xét nghiệm huyết học
Bảo quản: từ 2 - 8 độ C
Sau khi mở nắp ổn định trong vòng 7 ngày ở 2 - 8 độ C
Thành phần: bao gồm tế bào RBC, WBC, PLT, NRBC có nguồn gốc từ máu người;O 9001, ISO 13485</t>
  </si>
  <si>
    <t xml:space="preserve">  Nước rửa                                                                     ISO 9001 và ISO 13485</t>
  </si>
  <si>
    <t>Nước rửa                                                                      ISO 9001 và ISO 13485</t>
  </si>
  <si>
    <t>5 l</t>
  </si>
  <si>
    <t>ISO 9001:2008, ISO 13485:2012</t>
  </si>
  <si>
    <t>5 x 125 ml</t>
  </si>
  <si>
    <t>9 x 2ml</t>
  </si>
  <si>
    <t>Phần 26: Máy xét nghiệm sinh hoá tự động BT3600</t>
  </si>
  <si>
    <t xml:space="preserve"> Phần 27. Máy phân tích sinh hóa BTS 350</t>
  </si>
  <si>
    <t>Độ ổn định: Đến hết hạn sử dụng khi bảo quản tại +2 - +8◦C
-          Độ lặp lại: Precision
        Mức thấp     Mức trung bình     Mức cao
Giá trị trung bình       2.81       6.31         1.57
Độ lệch chuẩn: SD     0.07     0.124        0.325
Độ phân tán: CV%     2.52     1.96           2.08
n                                 80         79            80</t>
  </si>
  <si>
    <t>Nội kiểm sinh hóa trung gian mức 2 
-          Độ ổn định: Đến hết hạn sử dụng in trên mỗi vial khi bảo quản tại +2 - +8◦C
-          Cung cấp kèm giá trị nội kiểm trên dòng máy RX DaytonaPlus</t>
  </si>
  <si>
    <t>Tổng cộng: 04 mặt hàng</t>
  </si>
  <si>
    <t>Tổng cộng: 34 mặt hàng</t>
  </si>
  <si>
    <r>
      <rPr>
        <sz val="10"/>
        <color rgb="FFFF0000"/>
        <rFont val="Times New Roman"/>
        <family val="1"/>
        <charset val="163"/>
      </rPr>
      <t>6x100ml</t>
    </r>
    <r>
      <rPr>
        <sz val="10"/>
        <rFont val="Times New Roman"/>
        <family val="1"/>
        <charset val="163"/>
      </rPr>
      <t>+1x4ml STD</t>
    </r>
  </si>
  <si>
    <r>
      <rPr>
        <sz val="10"/>
        <color rgb="FFFF0000"/>
        <rFont val="Times New Roman"/>
        <family val="1"/>
        <charset val="163"/>
      </rPr>
      <t>6x50ml</t>
    </r>
    <r>
      <rPr>
        <sz val="10"/>
        <rFont val="Times New Roman"/>
        <family val="1"/>
        <charset val="163"/>
      </rPr>
      <t>+1x4ml STD</t>
    </r>
  </si>
  <si>
    <t>Tên nhà thầu: CÔNG TY TNHH VIỆT PHAN</t>
  </si>
  <si>
    <t>Gói thầu số 02: Mua hóa chất</t>
  </si>
  <si>
    <t>Biosystems</t>
  </si>
  <si>
    <t>Số
 lượng</t>
  </si>
  <si>
    <t>(Đính kèm Báo cáo số         /BC-TTĐ ngày         tháng 8 năm 2018 của Tổ thẩm định liên ngành)</t>
  </si>
  <si>
    <t>Đơn giá (VNĐ)</t>
  </si>
  <si>
    <t>Thành tiền (VNĐ)</t>
  </si>
  <si>
    <t>- Độ ổn định: Đến hết hạn sử dụng khi bảo quản tại +15 - +25◦C
- Độ lặp lại: Precision
          Mức thấp     Mức trung bình   Mức cao
Giá trị trung bình       16.9          29.4          62.9
Độ lệch chuẩn: SD    0.359       0.518         1.01
Độ phân tán: CV%      2.12        1.76         1.60
n                                  79             80             80</t>
  </si>
  <si>
    <t>Độ ổn định: Đến hết hạn sử dụng khi bảo quản tại +2 - +8◦C
-          Độ lặp lại: Precision
         Mức thấp   Mức trung bình   Mức cao
Giá trị trung bình      35.6        133           240
Độ lệch chuẩn: SD   1.27        2.26          4.00
Độ phân tán: CV%   3.56        1.70          1.67
n                               80            80             80</t>
  </si>
  <si>
    <t>Độ ổn định: Đến hết hạn sử dụng khi bảo quản tại +2 - +8◦C
- Độ lặp lại: Precision
          Mức thấp    Mức trung bình      Mức cao
Giá trị trung bình:    18.8         37.8           162
Độ lệch chuẩn: SD  1.08        1.29           2.69
Độ phân tán: CV%   5.75       3.42          1.66
n                                80             80              80</t>
  </si>
  <si>
    <t>Độ ổn định: Đến hạn sử dụng khi bảo quản tại +2 - +8◦C
- Độ lặp lại: Precision
Mức thấp  Mức trung bình  Mức cao  Mức 4
Giá trị trung bình:    177    228     272        592       
Độ lệch chuẩn: SD  4.82   6.20    7.35      11.3
Độ phân tán: CV%    2.7    2.7     2.7        1.9
n                               80     80       80        80</t>
  </si>
  <si>
    <t>Độ ổn định: Đến hạn sử dụng khi bảo quản ở nhiệt độ +15 đến + 25◦C. Một khi mở ra thuốc thử đạt độ ổn định trong 21 ngày khi bảo quản tại +2 - +8◦C.
-          Độ lặp lại: Precision
       Mức thấp      Mức trung bình    Mức cao
Giá trị trung bình       59.5          123           336
Độ lệch chuẩn: SD     3.57          5.61        12.8
Độ phân tán: CV%     6.01          4.56        3.80
n                                  80             80          80</t>
  </si>
  <si>
    <t>Độ ổn định: Đến hết hạn sử dụng khi bảo quản tại +2 - +8◦C
           Huyết thanh
       Mức thấp    Mức trung bình     Mức cao
Giá trị trung bình     3.57         7.10           17.8
Độ lệch chuẩn: SD   0.175      0.289         0.804
Độ phân tán: CV%   4.92         4.07          4.52
n                               80            80            79
           Nước tiểu
              Mức thấp    Mức trung bình   Mức cao
Giá trị trung bình      260           448          784
Độ lệch chuẩn: SD     4.80       6.22         10.8
Độ phân tán: CV%     1.84       1.39         1.38
n                                20            20          20</t>
  </si>
  <si>
    <t>Độ ổn định: Đến hết hạn sử dụng in trên mỗi vial khi bảo quản tại +2 - +8◦C
-          Cung cấp kèm giá trị nội kiểm trên dòng máy RX DaytonaPlus</t>
  </si>
  <si>
    <t>Độ ổn định sau khi hoàn nguyên: 8 giờ khi bảo quản tại +15 - +25◦C, 7 ngày  khi bảo quản tại +2 - +8◦C, 28 ngày  khi bảo quản tại -20◦C
-          Cung cấp kèm giá trị chất chuẩn trên dòng máy RX DaytonaPlus</t>
  </si>
  <si>
    <t>Độ ổn định: Đến hết hạn sử dụng khi bảo quản tại +2 - +8◦C
         Mức thấp    Mức trung bình     Mức cao
Giá trị trung bình:     28            44          79
Độ lệch chuẩn: SD  0.03       0.05         0.09
Độ phân tán: CV%   3.8           4.1          4.6
n                             80             80           80</t>
  </si>
  <si>
    <t>Độ ổn định: Đến hết hạn sử dụng khi bảo quản tại +2 - +8◦C
           Mức thấp   Mức trung bình    Mức cao
Giá trị trung bình:     2.28          3.42         4.46
Độ lệch chuẩn: SD  0.101        0.103      0.202
Độ phân tán: CV%   4.41          3.01        4.54
n                              80              80           80</t>
  </si>
  <si>
    <t>Độ ổn định: 7 ngày sau khi hoàn nguyên khi bảo quản tại +2 - +8◦C hoặc 4 tuần sau khi hoàn nguyên khi bảo quản tại -20◦C
-          Cung cấp kèm giá trị nội kiểm Lipid trên dòng máy RX DaytonaPlus</t>
  </si>
  <si>
    <t xml:space="preserve">Độ ổn định: Đến hết hạn sử dụng khi bảo quản ở nhiệt độ từ 2 đến 8◦C, Khi mở ra , sẽ ổn định trong 28 ngày khi bảo quản tại +10◦C
-  Độ lặp lại: Precision
 Huyết thanh (HT)1            HT 2      HT 3     HT 4     HT 5
Giá trị trung bình:   9.90        47.53   244.85  437.45  1011.98
Độ lệch chuẩn: SD  1.08        1.55     6.07      12.13    29.14
Độ phân tán: CV% 10.9         3.3       2.5        2.8       2.9
                        n      80          80        80          80       80  </t>
  </si>
  <si>
    <t>2.330.000</t>
  </si>
  <si>
    <t>3.485.000</t>
  </si>
  <si>
    <t>1.780.000</t>
  </si>
  <si>
    <t xml:space="preserve">Thành tiền KH </t>
  </si>
  <si>
    <t>Đơn giá KH (có VAT)</t>
  </si>
  <si>
    <t>Đơn giá dự thầu (có VAT)</t>
  </si>
  <si>
    <t>Thành tiền dự thầu</t>
  </si>
  <si>
    <t>Tổng số: 05 mặt hàng</t>
  </si>
  <si>
    <t>Thành Long</t>
  </si>
  <si>
    <t>HBI</t>
  </si>
  <si>
    <t>Minh Tâm</t>
  </si>
  <si>
    <t>Việt Phan</t>
  </si>
  <si>
    <t>Phương Đông</t>
  </si>
  <si>
    <t>Tổng cộng: 90 mặt hàng</t>
  </si>
  <si>
    <t>Tổng cộng:  99 mặt hàng</t>
  </si>
  <si>
    <t>Tổng cộng : 57 mặt hàng</t>
  </si>
  <si>
    <t>An Phúc Medical</t>
  </si>
  <si>
    <t>Bamigroup</t>
  </si>
  <si>
    <t>Vạn Niên</t>
  </si>
  <si>
    <t>Vinaco Đông Dương</t>
  </si>
  <si>
    <t>DANH MỤC KẾ HOẠCH ĐẤU THẦU MUA SẮM TẬP TRUNG HÓA CHẤT NĂM 2019 VÀ 06 THÁNG ĐẦU NĂM 2020</t>
  </si>
  <si>
    <t>(Đính kèm Báo cáo số           /BC-TTĐ ngày         tháng 9 năm 2018 của Tổ thẩm định liên ngành)</t>
  </si>
  <si>
    <t>Liên ngành thẩm định</t>
  </si>
  <si>
    <t>BV
ĐK tỉnh</t>
  </si>
  <si>
    <t>BV Lao và bệnh phổi</t>
  </si>
  <si>
    <t>BV YD
CT tỉnh</t>
  </si>
  <si>
    <t>BV SK
ML</t>
  </si>
  <si>
    <t>BV
PH
CN Hương Sen</t>
  </si>
  <si>
    <t>BV
ĐK huyện Lâm Bình</t>
  </si>
  <si>
    <t>BV
ĐK huyện Na Hang</t>
  </si>
  <si>
    <t>BV
ĐK huyện Chiêm Hóa</t>
  </si>
  <si>
    <t>BV
ĐK huyện Hàm Yên</t>
  </si>
  <si>
    <t>BV
ĐK huyện Yên Sơn</t>
  </si>
  <si>
    <t>BV
ĐK huyện Sơn Dương</t>
  </si>
  <si>
    <t>BV
ĐK KV Yên Hoa</t>
  </si>
  <si>
    <t>BV
ĐK KV ATK</t>
  </si>
  <si>
    <t>BV
ĐK KV Kim Xuyên</t>
  </si>
  <si>
    <t>TT
YT
TP</t>
  </si>
  <si>
    <t>TT
YT
DP
tỉnh</t>
  </si>
  <si>
    <t>TT kiểm nghiệm</t>
  </si>
  <si>
    <t>TT GĐ Y khoa</t>
  </si>
  <si>
    <t>Diluton 3I</t>
  </si>
  <si>
    <t>SFRI</t>
  </si>
  <si>
    <t>Lysoglobin 3I</t>
  </si>
  <si>
    <t>Diluterge 3I</t>
  </si>
  <si>
    <t>Boule Medical AB</t>
  </si>
  <si>
    <t>Thụy Điển</t>
  </si>
  <si>
    <t xml:space="preserve">Cleanac </t>
  </si>
  <si>
    <t>Bloodtrol 3D (H)</t>
  </si>
  <si>
    <t>Bloodtrol 3D (L)</t>
  </si>
  <si>
    <t>Bloodtrol 3D (N)</t>
  </si>
  <si>
    <t>Máu chuẩn 3DN</t>
  </si>
  <si>
    <t>SFRI Clair 3.1</t>
  </si>
  <si>
    <t>SFRI SAS/
 Pháp</t>
  </si>
  <si>
    <t>SFRI Cleaner 3.1</t>
  </si>
  <si>
    <t>SFRI SAS/ Pháp</t>
  </si>
  <si>
    <t>SFRI CleanEZ 3.1</t>
  </si>
  <si>
    <t>SFRI Diluent 3.1</t>
  </si>
  <si>
    <t>SFRI Lyse 3.1</t>
  </si>
  <si>
    <t>Streck - Mỹ</t>
  </si>
  <si>
    <t>Nhật Bản/Trung Quốc</t>
  </si>
  <si>
    <t>HTI</t>
  </si>
  <si>
    <t>Orphee</t>
  </si>
  <si>
    <t xml:space="preserve">M-30P Probeeleanser </t>
  </si>
  <si>
    <t>Trung quốc</t>
  </si>
  <si>
    <t>M-18E E-Z CLEANSER</t>
  </si>
  <si>
    <t>B. MÁY SINH HÓA</t>
  </si>
  <si>
    <t>Pointe
Scientific</t>
  </si>
  <si>
    <t>Total Protein RTU</t>
  </si>
  <si>
    <t>Concentrated system liquid</t>
  </si>
  <si>
    <t>Protein (Total)</t>
  </si>
  <si>
    <t xml:space="preserve">Calcium,Arsenazo  </t>
  </si>
  <si>
    <t>Dialab, Áo</t>
  </si>
  <si>
    <t>Áo</t>
  </si>
  <si>
    <t>Extran MA 05</t>
  </si>
  <si>
    <t>Merck</t>
  </si>
  <si>
    <t>Alkaline Phosphatase (ALP)-AMP</t>
  </si>
  <si>
    <t>Biosytems</t>
  </si>
  <si>
    <t>HDL/LDL CHOLESTEROL DIRECT CALIBRATOR</t>
  </si>
  <si>
    <t xml:space="preserve">Ipo Cleaning </t>
  </si>
  <si>
    <t>Biolabo</t>
  </si>
  <si>
    <t xml:space="preserve">Extra Cleaning </t>
  </si>
  <si>
    <t xml:space="preserve">Cleaning Solution ISE / G2058/A </t>
  </si>
  <si>
    <t xml:space="preserve">Creatinine Jaffe </t>
  </si>
  <si>
    <t xml:space="preserve">ALT/GPT 4+1 SL </t>
  </si>
  <si>
    <t xml:space="preserve">Triglycerides Mono SL New </t>
  </si>
  <si>
    <t>Bilirubin Total &amp; Direct 4+1</t>
  </si>
  <si>
    <t>CK - MB Control</t>
  </si>
  <si>
    <t>Beckman Coulter-Ailen</t>
  </si>
  <si>
    <t>Ai Len</t>
  </si>
  <si>
    <t>Beckman Coulter-Nhật</t>
  </si>
  <si>
    <t>Beckman Coulter-Mỹ</t>
  </si>
  <si>
    <t>Photometer Lamp/MU</t>
  </si>
  <si>
    <t>Beckman Coulter-Na Uy</t>
  </si>
  <si>
    <t>Beckman Coulter</t>
  </si>
  <si>
    <t>Ailen</t>
  </si>
  <si>
    <t>Beckman Coulter-</t>
  </si>
  <si>
    <t>Nhật</t>
  </si>
  <si>
    <t>Tổng cộng: 477 khoản.</t>
  </si>
  <si>
    <t>Tổng KH</t>
  </si>
  <si>
    <t>DANH MỤC HÓA CHẤT TRÚNG THẦU</t>
  </si>
  <si>
    <t>( Đính kèm Quyết định số           /QĐ-SYT ngày          tháng          năm 2019 của Giám đốc Sở Y tế tỉnh Tuyên Quang)</t>
  </si>
  <si>
    <t>Số lượng các đơn vị</t>
  </si>
  <si>
    <t>TT
Y tế
TP</t>
  </si>
  <si>
    <t>Thành tiền</t>
  </si>
  <si>
    <t>Đơn giá (có VAT)</t>
  </si>
  <si>
    <t xml:space="preserve">Tên thương 
mại </t>
  </si>
  <si>
    <t xml:space="preserve">Tên hàng 
hóa </t>
  </si>
  <si>
    <t>Lọ 100ml</t>
  </si>
  <si>
    <t>BV ĐK tỉnh</t>
  </si>
  <si>
    <t xml:space="preserve">BV YD
CT </t>
  </si>
  <si>
    <t>BV
ĐK Lâm Bình</t>
  </si>
  <si>
    <t>BV
ĐK Na Hang</t>
  </si>
  <si>
    <t>BV
ĐK Chiêm Hóa</t>
  </si>
  <si>
    <t>BV
ĐK Hàm Yên</t>
  </si>
  <si>
    <t>BV
ĐK Yên Sơn</t>
  </si>
  <si>
    <t>BV
ĐK Sơn Dương</t>
  </si>
</sst>
</file>

<file path=xl/styles.xml><?xml version="1.0" encoding="utf-8"?>
<styleSheet xmlns="http://schemas.openxmlformats.org/spreadsheetml/2006/main">
  <numFmts count="7">
    <numFmt numFmtId="41" formatCode="_(* #,##0_);_(* \(#,##0\);_(* &quot;-&quot;_);_(@_)"/>
    <numFmt numFmtId="43" formatCode="_(* #,##0.00_);_(* \(#,##0.00\);_(* &quot;-&quot;??_);_(@_)"/>
    <numFmt numFmtId="164" formatCode="_(* #,##0_);_(* \(#,##0\);_(* &quot;-&quot;??_);_(@_)"/>
    <numFmt numFmtId="165" formatCode="_-* #,##0\ _₫_-;\-* #,##0\ _₫_-;_-* &quot;-&quot;??\ _₫_-;_-@_-"/>
    <numFmt numFmtId="166" formatCode="#,##0_);\-#,##0"/>
    <numFmt numFmtId="167" formatCode="_-* #,##0.00\ _₫_-;\-* #,##0.00\ _₫_-;_-* &quot;-&quot;??\ _₫_-;_-@_-"/>
    <numFmt numFmtId="168" formatCode="_-* #,##0\ _₫_-;\-* #,##0\ _₫_-;_-* &quot;-&quot;\ _₫_-;_-@_-"/>
  </numFmts>
  <fonts count="57">
    <font>
      <sz val="11"/>
      <color theme="1"/>
      <name val="Calibri"/>
      <family val="2"/>
      <scheme val="minor"/>
    </font>
    <font>
      <sz val="11"/>
      <color theme="1"/>
      <name val="Calibri"/>
      <family val="2"/>
      <scheme val="minor"/>
    </font>
    <font>
      <sz val="11"/>
      <color indexed="8"/>
      <name val="Arial"/>
      <family val="2"/>
    </font>
    <font>
      <sz val="12"/>
      <name val="Times New Roman"/>
      <family val="1"/>
    </font>
    <font>
      <sz val="12"/>
      <name val="Times New Roman"/>
      <family val="1"/>
      <charset val="163"/>
    </font>
    <font>
      <sz val="12"/>
      <color theme="1"/>
      <name val="Times New Roman"/>
      <family val="2"/>
      <charset val="163"/>
    </font>
    <font>
      <sz val="10"/>
      <name val="Arial"/>
      <family val="2"/>
    </font>
    <font>
      <b/>
      <sz val="9"/>
      <color indexed="81"/>
      <name val="Tahoma"/>
      <family val="2"/>
    </font>
    <font>
      <sz val="9"/>
      <color indexed="81"/>
      <name val="Tahoma"/>
      <family val="2"/>
    </font>
    <font>
      <sz val="11"/>
      <color indexed="8"/>
      <name val="Calibri"/>
      <family val="2"/>
    </font>
    <font>
      <sz val="10"/>
      <name val=".VnTime"/>
      <family val="2"/>
    </font>
    <font>
      <sz val="12"/>
      <color indexed="8"/>
      <name val="Times New Roman"/>
      <family val="2"/>
    </font>
    <font>
      <b/>
      <sz val="12"/>
      <name val=".VnArial Narrow"/>
      <family val="2"/>
    </font>
    <font>
      <sz val="10"/>
      <name val="Arial"/>
      <family val="2"/>
      <charset val="163"/>
    </font>
    <font>
      <b/>
      <sz val="12"/>
      <color theme="1"/>
      <name val="Times New Roman"/>
      <family val="1"/>
      <charset val="163"/>
    </font>
    <font>
      <b/>
      <sz val="12"/>
      <name val="Times New Roman"/>
      <family val="1"/>
      <charset val="163"/>
    </font>
    <font>
      <b/>
      <sz val="10"/>
      <name val="Times New Roman"/>
      <family val="1"/>
      <charset val="163"/>
    </font>
    <font>
      <b/>
      <sz val="10"/>
      <color theme="1"/>
      <name val="Times New Roman"/>
      <family val="1"/>
      <charset val="163"/>
    </font>
    <font>
      <sz val="10"/>
      <name val="Times New Roman"/>
      <family val="1"/>
      <charset val="163"/>
    </font>
    <font>
      <sz val="10"/>
      <color theme="1"/>
      <name val="Times New Roman"/>
      <family val="1"/>
      <charset val="163"/>
    </font>
    <font>
      <sz val="10"/>
      <color rgb="FF0070C0"/>
      <name val="Times New Roman"/>
      <family val="1"/>
      <charset val="163"/>
    </font>
    <font>
      <sz val="10"/>
      <color indexed="8"/>
      <name val="Times New Roman"/>
      <family val="1"/>
      <charset val="163"/>
    </font>
    <font>
      <b/>
      <sz val="10"/>
      <color indexed="8"/>
      <name val="Times New Roman"/>
      <family val="1"/>
      <charset val="163"/>
    </font>
    <font>
      <sz val="10"/>
      <color rgb="FF000000"/>
      <name val="Times New Roman"/>
      <family val="1"/>
      <charset val="163"/>
    </font>
    <font>
      <sz val="10"/>
      <color rgb="FFFF0000"/>
      <name val="Times New Roman"/>
      <family val="1"/>
      <charset val="163"/>
    </font>
    <font>
      <b/>
      <sz val="12"/>
      <color indexed="8"/>
      <name val="Times New Roman"/>
      <family val="1"/>
      <charset val="163"/>
    </font>
    <font>
      <b/>
      <sz val="10"/>
      <name val="Times New Roman"/>
      <family val="1"/>
    </font>
    <font>
      <b/>
      <sz val="8"/>
      <name val="Times New Roman"/>
      <family val="1"/>
    </font>
    <font>
      <sz val="8"/>
      <name val="Times New Roman"/>
      <family val="1"/>
    </font>
    <font>
      <i/>
      <sz val="10"/>
      <name val="Times New Roman"/>
      <family val="1"/>
    </font>
    <font>
      <i/>
      <sz val="8"/>
      <name val="Times New Roman"/>
      <family val="1"/>
    </font>
    <font>
      <b/>
      <sz val="8"/>
      <name val="Calibri"/>
      <family val="2"/>
      <scheme val="minor"/>
    </font>
    <font>
      <sz val="8"/>
      <name val="Calibri"/>
      <family val="2"/>
      <scheme val="minor"/>
    </font>
    <font>
      <sz val="8"/>
      <name val="Times New Roman"/>
      <family val="2"/>
      <charset val="163"/>
    </font>
    <font>
      <b/>
      <sz val="8"/>
      <name val="Times New Roman"/>
      <family val="2"/>
      <charset val="163"/>
    </font>
    <font>
      <b/>
      <sz val="8"/>
      <name val="Arial"/>
      <family val="2"/>
    </font>
    <font>
      <sz val="8"/>
      <name val="Arial"/>
      <family val="2"/>
    </font>
    <font>
      <sz val="11"/>
      <name val="Calibri"/>
      <family val="2"/>
      <scheme val="minor"/>
    </font>
    <font>
      <sz val="10"/>
      <name val="Times New Roman"/>
      <family val="1"/>
    </font>
    <font>
      <sz val="11"/>
      <name val="Times New Roman"/>
      <family val="1"/>
    </font>
    <font>
      <b/>
      <sz val="10"/>
      <color rgb="FFFF0000"/>
      <name val="Times New Roman"/>
      <family val="1"/>
      <charset val="163"/>
    </font>
    <font>
      <i/>
      <sz val="12"/>
      <color theme="1"/>
      <name val="Times New Roman"/>
      <family val="1"/>
      <charset val="163"/>
    </font>
    <font>
      <b/>
      <i/>
      <sz val="8"/>
      <name val="Times New Roman"/>
      <family val="1"/>
    </font>
    <font>
      <b/>
      <sz val="12"/>
      <name val="Times New Roman"/>
      <family val="1"/>
    </font>
    <font>
      <sz val="13"/>
      <color theme="1"/>
      <name val="Times New Roman"/>
      <family val="1"/>
      <charset val="163"/>
    </font>
    <font>
      <b/>
      <sz val="9"/>
      <name val="Cambria"/>
      <family val="1"/>
      <charset val="163"/>
      <scheme val="major"/>
    </font>
    <font>
      <b/>
      <sz val="9"/>
      <name val="Cambria"/>
      <family val="1"/>
      <scheme val="major"/>
    </font>
    <font>
      <b/>
      <sz val="9"/>
      <name val="Times New Roman"/>
      <family val="1"/>
    </font>
    <font>
      <sz val="9"/>
      <name val="Times New Roman"/>
      <family val="1"/>
    </font>
    <font>
      <b/>
      <sz val="11"/>
      <name val="Calibri"/>
      <family val="2"/>
      <scheme val="minor"/>
    </font>
    <font>
      <sz val="10"/>
      <color theme="1"/>
      <name val="Times New Roman"/>
      <family val="1"/>
    </font>
    <font>
      <b/>
      <sz val="10"/>
      <color rgb="FFFF0000"/>
      <name val="Times New Roman"/>
      <family val="1"/>
    </font>
    <font>
      <b/>
      <sz val="10"/>
      <color theme="1"/>
      <name val="Times New Roman"/>
      <family val="1"/>
    </font>
    <font>
      <i/>
      <sz val="12"/>
      <name val="Times New Roman"/>
      <family val="1"/>
      <charset val="163"/>
    </font>
    <font>
      <b/>
      <sz val="9"/>
      <name val="Times New Roman"/>
      <family val="1"/>
      <charset val="163"/>
    </font>
    <font>
      <b/>
      <sz val="13"/>
      <color theme="1"/>
      <name val="Times New Roman"/>
      <family val="1"/>
      <charset val="163"/>
    </font>
    <font>
      <i/>
      <sz val="13"/>
      <color theme="1"/>
      <name val="Times New Roman"/>
      <family val="1"/>
      <charset val="163"/>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2">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0" fontId="4" fillId="0" borderId="0"/>
    <xf numFmtId="0" fontId="5" fillId="0" borderId="0"/>
    <xf numFmtId="0" fontId="6" fillId="0" borderId="0"/>
    <xf numFmtId="0" fontId="6" fillId="0" borderId="0"/>
    <xf numFmtId="167" fontId="5" fillId="0" borderId="0" applyFont="0" applyFill="0" applyBorder="0" applyAlignment="0" applyProtection="0"/>
    <xf numFmtId="0" fontId="3" fillId="0" borderId="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0" fontId="6" fillId="0" borderId="0"/>
    <xf numFmtId="0" fontId="6" fillId="0" borderId="0"/>
    <xf numFmtId="0" fontId="10" fillId="0" borderId="0" applyNumberFormat="0" applyFill="0" applyBorder="0" applyAlignment="0" applyProtection="0"/>
    <xf numFmtId="0" fontId="11" fillId="0" borderId="0"/>
    <xf numFmtId="0" fontId="9" fillId="0" borderId="0"/>
    <xf numFmtId="167" fontId="5" fillId="0" borderId="0" applyFont="0" applyFill="0" applyBorder="0" applyAlignment="0" applyProtection="0"/>
    <xf numFmtId="0" fontId="12" fillId="0" borderId="0"/>
    <xf numFmtId="0" fontId="1" fillId="0" borderId="0"/>
    <xf numFmtId="0" fontId="13" fillId="0" borderId="0" applyFont="0" applyFill="0" applyBorder="0" applyAlignment="0" applyProtection="0"/>
    <xf numFmtId="0" fontId="13" fillId="0" borderId="0"/>
    <xf numFmtId="43" fontId="6" fillId="0" borderId="0" applyFont="0" applyFill="0" applyBorder="0" applyAlignment="0" applyProtection="0"/>
    <xf numFmtId="43" fontId="6" fillId="0" borderId="0" applyFont="0" applyFill="0" applyBorder="0" applyAlignment="0" applyProtection="0"/>
    <xf numFmtId="0" fontId="13" fillId="0" borderId="0"/>
    <xf numFmtId="0" fontId="9" fillId="0" borderId="0"/>
    <xf numFmtId="41" fontId="1"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cellStyleXfs>
  <cellXfs count="517">
    <xf numFmtId="0" fontId="0" fillId="0" borderId="0" xfId="0"/>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15" fillId="0" borderId="0" xfId="0" applyFont="1" applyFill="1" applyBorder="1" applyAlignment="1">
      <alignment wrapText="1"/>
    </xf>
    <xf numFmtId="0" fontId="15" fillId="0" borderId="0" xfId="0" applyFont="1" applyFill="1" applyBorder="1" applyAlignment="1">
      <alignment horizontal="center" vertical="center" wrapText="1"/>
    </xf>
    <xf numFmtId="0" fontId="18" fillId="0" borderId="2" xfId="2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15" applyFont="1" applyFill="1" applyBorder="1" applyAlignment="1">
      <alignment horizontal="center" vertical="center" wrapText="1"/>
    </xf>
    <xf numFmtId="0" fontId="19" fillId="0" borderId="2" xfId="15" applyFont="1" applyFill="1" applyBorder="1" applyAlignment="1">
      <alignment horizontal="left" vertical="center" wrapText="1"/>
    </xf>
    <xf numFmtId="0" fontId="18" fillId="0" borderId="2" xfId="5" applyFont="1" applyFill="1" applyBorder="1" applyAlignment="1">
      <alignment horizontal="center" vertical="center" wrapText="1"/>
    </xf>
    <xf numFmtId="0" fontId="20" fillId="0" borderId="2" xfId="5" applyFont="1" applyFill="1" applyBorder="1" applyAlignment="1">
      <alignment horizontal="center" vertical="center" wrapText="1"/>
    </xf>
    <xf numFmtId="164" fontId="16" fillId="0" borderId="2" xfId="1" applyNumberFormat="1" applyFont="1" applyFill="1" applyBorder="1" applyAlignment="1">
      <alignment vertical="center" wrapText="1"/>
    </xf>
    <xf numFmtId="0" fontId="15" fillId="0" borderId="0" xfId="0" applyFont="1" applyFill="1" applyAlignment="1">
      <alignment vertical="center"/>
    </xf>
    <xf numFmtId="0" fontId="18" fillId="0" borderId="2" xfId="0" applyFont="1" applyFill="1" applyBorder="1" applyAlignment="1">
      <alignment vertical="center" wrapText="1"/>
    </xf>
    <xf numFmtId="0" fontId="18" fillId="2" borderId="2" xfId="0" applyFont="1" applyFill="1" applyBorder="1" applyAlignment="1">
      <alignment vertical="center" wrapText="1"/>
    </xf>
    <xf numFmtId="0" fontId="18" fillId="2" borderId="2" xfId="0" applyFont="1" applyFill="1" applyBorder="1" applyAlignment="1">
      <alignment horizontal="center" vertical="center" wrapText="1"/>
    </xf>
    <xf numFmtId="164" fontId="18" fillId="2" borderId="2" xfId="1"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19" fillId="2" borderId="2" xfId="0" applyFont="1" applyFill="1" applyBorder="1" applyAlignment="1">
      <alignment vertical="center" wrapText="1"/>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9" fillId="0" borderId="2" xfId="0" applyFont="1" applyFill="1" applyBorder="1" applyAlignment="1">
      <alignment horizontal="center" vertical="center" wrapText="1"/>
    </xf>
    <xf numFmtId="0" fontId="16" fillId="0" borderId="4" xfId="2" applyFont="1" applyFill="1" applyBorder="1" applyAlignment="1">
      <alignment vertical="center"/>
    </xf>
    <xf numFmtId="0" fontId="18" fillId="0" borderId="2"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18" fillId="0" borderId="2" xfId="21" applyFont="1" applyFill="1" applyBorder="1" applyAlignment="1">
      <alignment horizontal="left" vertical="center" wrapText="1"/>
    </xf>
    <xf numFmtId="1" fontId="18" fillId="0" borderId="2" xfId="3" applyNumberFormat="1" applyFont="1" applyFill="1" applyBorder="1" applyAlignment="1">
      <alignment horizontal="center" vertical="center" wrapText="1"/>
    </xf>
    <xf numFmtId="166" fontId="18" fillId="0" borderId="2" xfId="21" applyNumberFormat="1" applyFont="1" applyFill="1" applyBorder="1" applyAlignment="1">
      <alignment horizontal="left" vertical="center" wrapText="1"/>
    </xf>
    <xf numFmtId="166" fontId="18" fillId="0" borderId="2" xfId="21" applyNumberFormat="1" applyFont="1" applyFill="1" applyBorder="1" applyAlignment="1">
      <alignment horizontal="center" vertical="center" wrapText="1"/>
    </xf>
    <xf numFmtId="166" fontId="18" fillId="0" borderId="2" xfId="0" applyNumberFormat="1" applyFont="1" applyFill="1" applyBorder="1" applyAlignment="1">
      <alignment horizontal="left" vertical="center" wrapText="1"/>
    </xf>
    <xf numFmtId="166" fontId="18" fillId="0" borderId="2"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23" fillId="0" borderId="2" xfId="0" applyFont="1" applyBorder="1" applyAlignment="1">
      <alignment horizontal="center" vertical="center" wrapText="1"/>
    </xf>
    <xf numFmtId="0" fontId="16"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Border="1" applyAlignment="1">
      <alignment wrapText="1"/>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xf>
    <xf numFmtId="0" fontId="16" fillId="0" borderId="2" xfId="20" applyFont="1" applyFill="1" applyBorder="1" applyAlignment="1">
      <alignment horizontal="center" vertical="center" wrapText="1"/>
    </xf>
    <xf numFmtId="0" fontId="16" fillId="0" borderId="2" xfId="21" applyFont="1" applyFill="1" applyBorder="1" applyAlignment="1">
      <alignment vertical="center"/>
    </xf>
    <xf numFmtId="0" fontId="16" fillId="0" borderId="2" xfId="0" applyFont="1" applyFill="1" applyBorder="1" applyAlignment="1">
      <alignment vertical="center" wrapText="1"/>
    </xf>
    <xf numFmtId="0" fontId="18" fillId="0" borderId="2" xfId="18" applyFont="1" applyFill="1" applyBorder="1" applyAlignment="1">
      <alignment horizontal="center" vertical="center" wrapText="1"/>
    </xf>
    <xf numFmtId="164" fontId="18" fillId="0" borderId="2" xfId="1" applyNumberFormat="1"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Fill="1" applyAlignment="1">
      <alignment wrapText="1"/>
    </xf>
    <xf numFmtId="0" fontId="18" fillId="0" borderId="2" xfId="0" applyFont="1" applyFill="1" applyBorder="1" applyAlignment="1" applyProtection="1">
      <alignment horizontal="center" vertical="center" wrapText="1"/>
    </xf>
    <xf numFmtId="0" fontId="16" fillId="0" borderId="2" xfId="0" applyFont="1" applyFill="1" applyBorder="1" applyAlignment="1">
      <alignment vertical="center"/>
    </xf>
    <xf numFmtId="165" fontId="16" fillId="0" borderId="2" xfId="8" applyNumberFormat="1" applyFont="1" applyFill="1" applyBorder="1" applyAlignment="1">
      <alignment horizontal="right" vertical="center" wrapText="1"/>
    </xf>
    <xf numFmtId="43" fontId="18" fillId="0" borderId="2" xfId="22" applyNumberFormat="1" applyFont="1" applyFill="1" applyBorder="1" applyAlignment="1">
      <alignment horizontal="center" vertical="center" wrapText="1"/>
    </xf>
    <xf numFmtId="0" fontId="18" fillId="0" borderId="2" xfId="0" applyFont="1" applyFill="1" applyBorder="1" applyAlignment="1">
      <alignment wrapText="1"/>
    </xf>
    <xf numFmtId="0" fontId="18" fillId="0" borderId="2" xfId="0" applyFont="1" applyFill="1" applyBorder="1" applyAlignment="1">
      <alignment horizontal="center" wrapText="1"/>
    </xf>
    <xf numFmtId="0" fontId="18" fillId="0" borderId="0" xfId="0" applyFont="1" applyFill="1" applyAlignment="1">
      <alignment horizontal="center" wrapText="1"/>
    </xf>
    <xf numFmtId="0" fontId="18" fillId="2" borderId="2" xfId="0" applyFont="1" applyFill="1" applyBorder="1" applyAlignment="1" applyProtection="1">
      <alignment horizontal="center" vertical="center" wrapText="1"/>
      <protection locked="0"/>
    </xf>
    <xf numFmtId="49" fontId="21" fillId="3" borderId="2" xfId="0" applyNumberFormat="1" applyFont="1" applyFill="1" applyBorder="1" applyAlignment="1">
      <alignment horizontal="center" vertical="center" wrapText="1"/>
    </xf>
    <xf numFmtId="0" fontId="16" fillId="3" borderId="2" xfId="0" applyFont="1" applyFill="1" applyBorder="1" applyAlignment="1" applyProtection="1">
      <alignment horizontal="left" vertical="center"/>
      <protection locked="0"/>
    </xf>
    <xf numFmtId="0" fontId="18" fillId="2" borderId="2" xfId="4" applyFont="1" applyFill="1" applyBorder="1" applyAlignment="1">
      <alignment horizontal="left" vertical="center" wrapText="1"/>
    </xf>
    <xf numFmtId="0" fontId="18" fillId="2" borderId="2" xfId="4" applyFont="1" applyFill="1" applyBorder="1" applyAlignment="1">
      <alignment vertical="center" wrapText="1"/>
    </xf>
    <xf numFmtId="0" fontId="18" fillId="0" borderId="4" xfId="0" applyFont="1" applyFill="1" applyBorder="1" applyAlignment="1">
      <alignment horizontal="center" vertical="center" wrapText="1"/>
    </xf>
    <xf numFmtId="0" fontId="18" fillId="0" borderId="2" xfId="0" quotePrefix="1"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Fill="1" applyBorder="1" applyAlignment="1" applyProtection="1">
      <alignment horizontal="center" vertical="center" wrapText="1"/>
      <protection locked="0"/>
    </xf>
    <xf numFmtId="0" fontId="18" fillId="3" borderId="2" xfId="16" applyFont="1" applyFill="1" applyBorder="1" applyAlignment="1">
      <alignment horizontal="left" vertical="center" wrapText="1"/>
    </xf>
    <xf numFmtId="0" fontId="18" fillId="0" borderId="2" xfId="1" applyNumberFormat="1" applyFont="1" applyFill="1" applyBorder="1" applyAlignment="1" applyProtection="1">
      <alignment horizontal="left" vertical="center" wrapText="1"/>
      <protection locked="0"/>
    </xf>
    <xf numFmtId="0" fontId="18" fillId="2" borderId="2" xfId="4" applyFont="1" applyFill="1" applyBorder="1" applyAlignment="1">
      <alignment horizontal="center" vertical="center" wrapText="1"/>
    </xf>
    <xf numFmtId="164" fontId="18" fillId="0" borderId="2" xfId="1" applyNumberFormat="1" applyFont="1" applyFill="1" applyBorder="1" applyAlignment="1" applyProtection="1">
      <alignment horizontal="left" vertical="center" wrapText="1"/>
      <protection locked="0"/>
    </xf>
    <xf numFmtId="0" fontId="21" fillId="0" borderId="2" xfId="0" applyFont="1" applyFill="1" applyBorder="1" applyAlignment="1">
      <alignment horizontal="center" vertical="center" wrapText="1"/>
    </xf>
    <xf numFmtId="3" fontId="22" fillId="0" borderId="2" xfId="0" applyNumberFormat="1" applyFont="1" applyFill="1" applyBorder="1" applyAlignment="1">
      <alignment vertical="center" wrapText="1"/>
    </xf>
    <xf numFmtId="49" fontId="18" fillId="3" borderId="2" xfId="17" applyNumberFormat="1" applyFont="1" applyFill="1" applyBorder="1" applyAlignment="1">
      <alignment vertical="center" wrapText="1"/>
    </xf>
    <xf numFmtId="3" fontId="21" fillId="0" borderId="2" xfId="0" applyNumberFormat="1" applyFont="1" applyFill="1" applyBorder="1" applyAlignment="1">
      <alignment wrapText="1"/>
    </xf>
    <xf numFmtId="3" fontId="21" fillId="0" borderId="2" xfId="0" applyNumberFormat="1" applyFont="1" applyFill="1" applyBorder="1" applyAlignment="1">
      <alignment horizontal="center" vertical="center" wrapText="1"/>
    </xf>
    <xf numFmtId="49" fontId="18" fillId="3" borderId="2" xfId="17" applyNumberFormat="1" applyFont="1" applyFill="1" applyBorder="1" applyAlignment="1">
      <alignment horizontal="left" vertical="center" wrapText="1"/>
    </xf>
    <xf numFmtId="0" fontId="18" fillId="3" borderId="2" xfId="18" applyFont="1" applyFill="1" applyBorder="1" applyAlignment="1">
      <alignment horizontal="left" vertical="center" wrapText="1"/>
    </xf>
    <xf numFmtId="1" fontId="18" fillId="0" borderId="2" xfId="17" applyNumberFormat="1" applyFont="1" applyFill="1" applyBorder="1" applyAlignment="1">
      <alignment horizontal="left" vertical="center" wrapText="1"/>
    </xf>
    <xf numFmtId="3" fontId="18" fillId="0" borderId="2" xfId="0" applyNumberFormat="1" applyFont="1" applyFill="1" applyBorder="1" applyAlignment="1">
      <alignment horizontal="center" vertical="center" wrapText="1"/>
    </xf>
    <xf numFmtId="3" fontId="21" fillId="0" borderId="2" xfId="0" applyNumberFormat="1" applyFont="1" applyFill="1" applyBorder="1" applyAlignment="1">
      <alignment horizontal="left" vertical="center" wrapText="1"/>
    </xf>
    <xf numFmtId="0" fontId="18" fillId="0" borderId="2" xfId="4" applyFont="1" applyFill="1" applyBorder="1" applyAlignment="1">
      <alignment horizontal="left" vertical="center" wrapText="1"/>
    </xf>
    <xf numFmtId="0" fontId="21" fillId="0" borderId="2" xfId="0" applyFont="1" applyBorder="1" applyAlignment="1">
      <alignment horizontal="center" wrapText="1"/>
    </xf>
    <xf numFmtId="0" fontId="21" fillId="0" borderId="2" xfId="0" applyFont="1" applyBorder="1" applyAlignment="1">
      <alignment horizontal="center" vertical="center" wrapText="1"/>
    </xf>
    <xf numFmtId="3" fontId="18" fillId="2" borderId="2" xfId="4" applyNumberFormat="1" applyFont="1" applyFill="1" applyBorder="1" applyAlignment="1">
      <alignment vertical="center" wrapText="1"/>
    </xf>
    <xf numFmtId="3" fontId="18" fillId="2" borderId="2" xfId="4" applyNumberFormat="1" applyFont="1" applyFill="1" applyBorder="1" applyAlignment="1">
      <alignment horizontal="left" vertical="center" wrapText="1"/>
    </xf>
    <xf numFmtId="3" fontId="18" fillId="2" borderId="2" xfId="4" applyNumberFormat="1" applyFont="1" applyFill="1" applyBorder="1" applyAlignment="1">
      <alignment horizontal="center" vertical="center" wrapText="1"/>
    </xf>
    <xf numFmtId="0" fontId="18" fillId="2" borderId="2" xfId="4" quotePrefix="1" applyFont="1" applyFill="1" applyBorder="1" applyAlignment="1">
      <alignment horizontal="left" vertical="center" wrapText="1"/>
    </xf>
    <xf numFmtId="0" fontId="19" fillId="0" borderId="2" xfId="15" applyFont="1" applyFill="1" applyBorder="1" applyAlignment="1">
      <alignment vertical="center" wrapText="1"/>
    </xf>
    <xf numFmtId="0" fontId="17" fillId="0" borderId="2" xfId="15" applyFont="1" applyFill="1" applyBorder="1" applyAlignment="1">
      <alignment vertical="center" wrapText="1"/>
    </xf>
    <xf numFmtId="0" fontId="17" fillId="0" borderId="4" xfId="15" applyFont="1" applyFill="1" applyBorder="1" applyAlignment="1">
      <alignment vertical="center" wrapText="1"/>
    </xf>
    <xf numFmtId="0" fontId="18" fillId="0" borderId="0" xfId="0" applyFont="1" applyFill="1" applyBorder="1" applyAlignment="1">
      <alignment vertical="center" wrapText="1"/>
    </xf>
    <xf numFmtId="0" fontId="16" fillId="0" borderId="2" xfId="12" applyFont="1" applyFill="1" applyBorder="1" applyAlignment="1">
      <alignment vertical="center"/>
    </xf>
    <xf numFmtId="0" fontId="16" fillId="0" borderId="2" xfId="14" applyFont="1" applyFill="1" applyBorder="1" applyAlignment="1">
      <alignment horizontal="left" vertical="center"/>
    </xf>
    <xf numFmtId="166" fontId="18" fillId="0" borderId="2" xfId="4" applyNumberFormat="1" applyFont="1" applyFill="1" applyBorder="1" applyAlignment="1">
      <alignment horizontal="center" vertical="center" wrapText="1"/>
    </xf>
    <xf numFmtId="0" fontId="16" fillId="0" borderId="2" xfId="6" applyFont="1" applyFill="1" applyBorder="1" applyAlignment="1">
      <alignment horizontal="center" vertical="center" wrapText="1"/>
    </xf>
    <xf numFmtId="0" fontId="16" fillId="0" borderId="2" xfId="7" applyFont="1" applyFill="1" applyBorder="1" applyAlignment="1">
      <alignment horizontal="center" vertical="center" wrapText="1"/>
    </xf>
    <xf numFmtId="0" fontId="18" fillId="0" borderId="2" xfId="5" applyFont="1" applyFill="1" applyBorder="1" applyAlignment="1">
      <alignment horizontal="left" vertical="center" wrapText="1"/>
    </xf>
    <xf numFmtId="168" fontId="18" fillId="0" borderId="2" xfId="8" applyNumberFormat="1" applyFont="1" applyFill="1" applyBorder="1" applyAlignment="1">
      <alignment horizontal="center" vertical="center" wrapText="1"/>
    </xf>
    <xf numFmtId="0" fontId="18" fillId="0" borderId="2" xfId="9" applyFont="1" applyFill="1" applyBorder="1" applyAlignment="1">
      <alignment horizontal="center" vertical="center" wrapText="1"/>
    </xf>
    <xf numFmtId="0" fontId="16" fillId="0" borderId="2" xfId="5" applyFont="1" applyFill="1" applyBorder="1" applyAlignment="1">
      <alignment horizontal="center" vertical="center" wrapText="1"/>
    </xf>
    <xf numFmtId="0" fontId="24" fillId="0" borderId="0" xfId="0" applyFont="1" applyFill="1" applyAlignment="1">
      <alignment wrapText="1"/>
    </xf>
    <xf numFmtId="0" fontId="20" fillId="0" borderId="0" xfId="0" applyFont="1" applyFill="1" applyAlignment="1">
      <alignment wrapText="1"/>
    </xf>
    <xf numFmtId="41" fontId="18" fillId="0" borderId="0" xfId="0" applyNumberFormat="1" applyFont="1" applyFill="1" applyAlignment="1">
      <alignment wrapText="1"/>
    </xf>
    <xf numFmtId="0" fontId="18" fillId="0" borderId="2" xfId="5" applyFont="1" applyFill="1" applyBorder="1" applyAlignment="1">
      <alignment vertical="center" wrapText="1"/>
    </xf>
    <xf numFmtId="165" fontId="18" fillId="0" borderId="2" xfId="10" applyNumberFormat="1" applyFont="1" applyFill="1" applyBorder="1" applyAlignment="1">
      <alignment horizontal="right" vertical="center" wrapText="1"/>
    </xf>
    <xf numFmtId="165" fontId="18" fillId="0" borderId="2" xfId="8" quotePrefix="1" applyNumberFormat="1" applyFont="1" applyFill="1" applyBorder="1" applyAlignment="1">
      <alignment horizontal="right" vertical="center" wrapText="1"/>
    </xf>
    <xf numFmtId="41" fontId="20" fillId="0" borderId="0" xfId="0" applyNumberFormat="1" applyFont="1" applyFill="1" applyAlignment="1">
      <alignment wrapText="1"/>
    </xf>
    <xf numFmtId="0" fontId="20" fillId="0" borderId="2" xfId="5" applyFont="1" applyFill="1" applyBorder="1" applyAlignment="1">
      <alignment vertical="center" wrapText="1"/>
    </xf>
    <xf numFmtId="1" fontId="20" fillId="0" borderId="2" xfId="3" applyNumberFormat="1" applyFont="1" applyFill="1" applyBorder="1" applyAlignment="1">
      <alignment horizontal="center" vertical="center" wrapText="1"/>
    </xf>
    <xf numFmtId="165" fontId="20" fillId="0" borderId="2" xfId="10" applyNumberFormat="1" applyFont="1" applyFill="1" applyBorder="1" applyAlignment="1">
      <alignment horizontal="right" vertical="center" wrapText="1"/>
    </xf>
    <xf numFmtId="165" fontId="20" fillId="0" borderId="2" xfId="8" quotePrefix="1" applyNumberFormat="1" applyFont="1" applyFill="1" applyBorder="1" applyAlignment="1">
      <alignment horizontal="right" vertical="center" wrapText="1"/>
    </xf>
    <xf numFmtId="49" fontId="18" fillId="0" borderId="2" xfId="0" applyNumberFormat="1" applyFont="1" applyFill="1" applyBorder="1" applyAlignment="1">
      <alignment horizontal="center" vertical="center" wrapText="1"/>
    </xf>
    <xf numFmtId="0" fontId="16" fillId="0" borderId="5" xfId="0" applyFont="1" applyFill="1" applyBorder="1" applyAlignment="1">
      <alignment vertical="center" wrapText="1"/>
    </xf>
    <xf numFmtId="0" fontId="19" fillId="0" borderId="2" xfId="0" applyFont="1" applyFill="1" applyBorder="1" applyAlignment="1">
      <alignment vertical="center" wrapText="1"/>
    </xf>
    <xf numFmtId="164" fontId="18" fillId="0" borderId="2" xfId="1" applyNumberFormat="1" applyFont="1" applyFill="1" applyBorder="1" applyAlignment="1">
      <alignment vertical="center" wrapText="1"/>
    </xf>
    <xf numFmtId="0" fontId="19" fillId="0" borderId="0" xfId="0" applyFont="1" applyAlignment="1">
      <alignment horizontal="center" wrapText="1"/>
    </xf>
    <xf numFmtId="0" fontId="19" fillId="0" borderId="0" xfId="0" applyFont="1" applyAlignment="1">
      <alignment wrapText="1"/>
    </xf>
    <xf numFmtId="0" fontId="15" fillId="0" borderId="0" xfId="0" applyFont="1" applyFill="1" applyAlignment="1">
      <alignment horizontal="center" vertical="center" wrapText="1"/>
    </xf>
    <xf numFmtId="0" fontId="15" fillId="0" borderId="0" xfId="0" applyFont="1" applyFill="1" applyAlignment="1">
      <alignment wrapText="1"/>
    </xf>
    <xf numFmtId="0" fontId="15" fillId="0" borderId="0" xfId="0" applyFont="1" applyFill="1" applyAlignment="1">
      <alignment horizontal="center" wrapText="1"/>
    </xf>
    <xf numFmtId="0" fontId="14" fillId="0" borderId="0" xfId="0" applyFont="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4" fillId="0" borderId="0" xfId="0" applyFont="1" applyAlignment="1">
      <alignment vertical="center" wrapText="1"/>
    </xf>
    <xf numFmtId="0" fontId="14" fillId="0" borderId="0" xfId="0" applyFont="1" applyAlignment="1">
      <alignment wrapText="1"/>
    </xf>
    <xf numFmtId="0" fontId="19" fillId="0" borderId="2" xfId="0" applyFont="1" applyBorder="1" applyAlignment="1">
      <alignment wrapText="1"/>
    </xf>
    <xf numFmtId="0" fontId="17" fillId="0" borderId="5" xfId="5" applyFont="1" applyFill="1" applyBorder="1" applyAlignment="1">
      <alignment vertical="center" wrapText="1"/>
    </xf>
    <xf numFmtId="0" fontId="17" fillId="0" borderId="4" xfId="5" applyFont="1" applyFill="1" applyBorder="1" applyAlignment="1">
      <alignment vertical="center"/>
    </xf>
    <xf numFmtId="0" fontId="19" fillId="0" borderId="2" xfId="0" quotePrefix="1" applyFont="1" applyBorder="1" applyAlignment="1" applyProtection="1">
      <alignment horizontal="left" vertical="center" wrapText="1"/>
      <protection locked="0"/>
    </xf>
    <xf numFmtId="0" fontId="23" fillId="0" borderId="2" xfId="0" applyFont="1" applyBorder="1" applyAlignment="1">
      <alignment horizontal="left" vertical="center" wrapText="1"/>
    </xf>
    <xf numFmtId="164" fontId="17" fillId="0" borderId="2" xfId="1" applyNumberFormat="1" applyFont="1" applyFill="1" applyBorder="1" applyAlignment="1">
      <alignment vertical="center" wrapText="1"/>
    </xf>
    <xf numFmtId="49" fontId="21" fillId="0" borderId="2" xfId="0" applyNumberFormat="1" applyFont="1" applyFill="1" applyBorder="1" applyAlignment="1">
      <alignment vertical="center" wrapText="1"/>
    </xf>
    <xf numFmtId="0" fontId="16" fillId="0" borderId="2" xfId="0" applyFont="1" applyFill="1" applyBorder="1" applyAlignment="1" applyProtection="1">
      <alignment vertical="center"/>
      <protection locked="0"/>
    </xf>
    <xf numFmtId="0" fontId="16" fillId="0" borderId="2" xfId="0" applyFont="1" applyFill="1" applyBorder="1" applyAlignment="1" applyProtection="1">
      <alignment vertical="center" wrapText="1"/>
      <protection locked="0"/>
    </xf>
    <xf numFmtId="0" fontId="16" fillId="0" borderId="5" xfId="2" applyFont="1" applyFill="1" applyBorder="1" applyAlignment="1">
      <alignment vertical="center" wrapText="1"/>
    </xf>
    <xf numFmtId="0" fontId="16" fillId="0" borderId="4" xfId="0" applyFont="1" applyFill="1" applyBorder="1" applyAlignment="1">
      <alignment vertical="center"/>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6" fillId="0" borderId="2" xfId="0" applyFont="1" applyFill="1" applyBorder="1" applyAlignment="1">
      <alignment wrapText="1"/>
    </xf>
    <xf numFmtId="0" fontId="14" fillId="0" borderId="0" xfId="0" applyFont="1" applyAlignment="1">
      <alignment horizontal="center" wrapText="1"/>
    </xf>
    <xf numFmtId="0" fontId="17" fillId="0" borderId="0" xfId="0" applyFont="1" applyFill="1" applyAlignment="1">
      <alignment wrapText="1"/>
    </xf>
    <xf numFmtId="0" fontId="19"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applyAlignment="1">
      <alignment wrapText="1"/>
    </xf>
    <xf numFmtId="0" fontId="16" fillId="0" borderId="2" xfId="21" applyFont="1" applyFill="1" applyBorder="1" applyAlignment="1">
      <alignment vertical="center" wrapText="1"/>
    </xf>
    <xf numFmtId="0" fontId="16" fillId="0" borderId="2" xfId="0" applyFont="1" applyFill="1" applyBorder="1" applyAlignment="1">
      <alignment horizontal="left" vertical="center" wrapText="1"/>
    </xf>
    <xf numFmtId="0" fontId="21" fillId="0" borderId="0" xfId="0" applyFont="1" applyFill="1" applyAlignment="1">
      <alignment wrapText="1"/>
    </xf>
    <xf numFmtId="0" fontId="17" fillId="0" borderId="2" xfId="0" applyFont="1" applyBorder="1" applyAlignment="1">
      <alignment vertical="center" wrapText="1"/>
    </xf>
    <xf numFmtId="0" fontId="14" fillId="0" borderId="0" xfId="0" applyFont="1" applyFill="1" applyAlignment="1">
      <alignment wrapText="1"/>
    </xf>
    <xf numFmtId="0" fontId="17" fillId="0" borderId="2" xfId="0" applyFont="1" applyBorder="1" applyAlignment="1">
      <alignment wrapText="1"/>
    </xf>
    <xf numFmtId="0" fontId="19" fillId="0" borderId="2" xfId="0" applyFont="1" applyFill="1" applyBorder="1" applyAlignment="1">
      <alignment wrapText="1"/>
    </xf>
    <xf numFmtId="0" fontId="17" fillId="0" borderId="2" xfId="0" applyFont="1" applyFill="1" applyBorder="1" applyAlignment="1">
      <alignment vertical="center"/>
    </xf>
    <xf numFmtId="0" fontId="16" fillId="0" borderId="2" xfId="5" applyFont="1" applyFill="1" applyBorder="1" applyAlignment="1">
      <alignment vertical="center"/>
    </xf>
    <xf numFmtId="0" fontId="16" fillId="0" borderId="2" xfId="5" applyFont="1" applyFill="1" applyBorder="1" applyAlignment="1">
      <alignment vertical="center" wrapText="1"/>
    </xf>
    <xf numFmtId="0" fontId="18" fillId="0" borderId="2" xfId="18" applyFont="1" applyFill="1" applyBorder="1" applyAlignment="1">
      <alignment vertical="center" wrapText="1"/>
    </xf>
    <xf numFmtId="43" fontId="18" fillId="0" borderId="2" xfId="22" applyNumberFormat="1" applyFont="1" applyFill="1" applyBorder="1" applyAlignment="1">
      <alignment vertical="center" wrapText="1"/>
    </xf>
    <xf numFmtId="0" fontId="17" fillId="0" borderId="2" xfId="0" quotePrefix="1" applyFont="1" applyFill="1" applyBorder="1" applyAlignment="1">
      <alignment vertical="center"/>
    </xf>
    <xf numFmtId="0" fontId="17" fillId="0" borderId="2" xfId="0" quotePrefix="1" applyFont="1" applyFill="1" applyBorder="1" applyAlignment="1">
      <alignment vertical="center" wrapText="1"/>
    </xf>
    <xf numFmtId="0" fontId="17" fillId="0" borderId="2" xfId="0" applyFont="1" applyFill="1" applyBorder="1" applyAlignment="1">
      <alignment vertical="center" wrapText="1"/>
    </xf>
    <xf numFmtId="164" fontId="16" fillId="0" borderId="2" xfId="1" applyNumberFormat="1" applyFont="1" applyFill="1" applyBorder="1" applyAlignment="1">
      <alignment horizontal="center" vertical="center"/>
    </xf>
    <xf numFmtId="0" fontId="27" fillId="0" borderId="0" xfId="0" applyFont="1" applyFill="1" applyAlignment="1">
      <alignment vertical="center" wrapText="1"/>
    </xf>
    <xf numFmtId="0" fontId="28" fillId="0" borderId="0" xfId="0" applyFont="1" applyFill="1" applyAlignment="1">
      <alignment horizontal="center" vertical="center" wrapText="1"/>
    </xf>
    <xf numFmtId="0" fontId="27" fillId="0" borderId="0" xfId="0" applyFont="1" applyFill="1" applyAlignment="1">
      <alignment horizontal="center" vertical="center" wrapText="1"/>
    </xf>
    <xf numFmtId="0" fontId="30" fillId="0" borderId="2" xfId="0" applyFont="1" applyFill="1" applyBorder="1" applyAlignment="1">
      <alignment horizontal="center" vertical="center" wrapText="1"/>
    </xf>
    <xf numFmtId="0" fontId="30" fillId="0" borderId="0" xfId="0" applyFont="1" applyFill="1" applyAlignment="1">
      <alignment horizontal="center" vertical="center" wrapText="1"/>
    </xf>
    <xf numFmtId="0" fontId="37" fillId="0" borderId="0" xfId="0" applyFont="1" applyAlignment="1">
      <alignment wrapText="1"/>
    </xf>
    <xf numFmtId="0" fontId="37" fillId="0" borderId="0" xfId="0" applyFont="1" applyAlignment="1">
      <alignment horizontal="center" vertical="center" wrapText="1"/>
    </xf>
    <xf numFmtId="0" fontId="17" fillId="0" borderId="2" xfId="0" applyFont="1" applyBorder="1" applyAlignment="1"/>
    <xf numFmtId="0" fontId="17" fillId="0" borderId="2" xfId="0" applyFont="1" applyFill="1" applyBorder="1" applyAlignment="1">
      <alignment horizontal="center" vertical="center" wrapText="1"/>
    </xf>
    <xf numFmtId="164" fontId="19" fillId="0" borderId="2" xfId="1" applyNumberFormat="1" applyFont="1" applyFill="1" applyBorder="1" applyAlignment="1">
      <alignment horizontal="center" vertical="center" wrapText="1"/>
    </xf>
    <xf numFmtId="0" fontId="40" fillId="0" borderId="2" xfId="5" applyFont="1" applyFill="1" applyBorder="1" applyAlignment="1">
      <alignment vertical="center"/>
    </xf>
    <xf numFmtId="0" fontId="40" fillId="0" borderId="2" xfId="5" applyFont="1" applyFill="1" applyBorder="1" applyAlignment="1">
      <alignment vertical="center" wrapText="1"/>
    </xf>
    <xf numFmtId="0" fontId="40" fillId="0" borderId="2" xfId="5" applyFont="1" applyFill="1" applyBorder="1" applyAlignment="1">
      <alignment horizontal="center" vertical="center" wrapText="1"/>
    </xf>
    <xf numFmtId="0" fontId="18" fillId="0" borderId="2" xfId="0" applyFont="1" applyBorder="1" applyAlignment="1">
      <alignment horizontal="center" vertical="center" wrapText="1"/>
    </xf>
    <xf numFmtId="0" fontId="16" fillId="0" borderId="2" xfId="6" applyFont="1" applyFill="1" applyBorder="1" applyAlignment="1">
      <alignment horizontal="left" vertical="center" wrapText="1"/>
    </xf>
    <xf numFmtId="0" fontId="18" fillId="0" borderId="2" xfId="5" quotePrefix="1" applyFont="1" applyFill="1" applyBorder="1" applyAlignment="1">
      <alignment horizontal="left" vertical="center" wrapText="1"/>
    </xf>
    <xf numFmtId="0" fontId="18" fillId="0" borderId="2" xfId="5" quotePrefix="1" applyFont="1" applyFill="1" applyBorder="1" applyAlignment="1" applyProtection="1">
      <alignment horizontal="left" vertical="center" wrapText="1"/>
      <protection locked="0"/>
    </xf>
    <xf numFmtId="0" fontId="16" fillId="0" borderId="2" xfId="5" applyFont="1" applyFill="1" applyBorder="1" applyAlignment="1">
      <alignment horizontal="left" vertical="center" wrapText="1"/>
    </xf>
    <xf numFmtId="164" fontId="16" fillId="0" borderId="2" xfId="1" applyNumberFormat="1" applyFont="1" applyFill="1" applyBorder="1" applyAlignment="1">
      <alignment horizontal="center" vertical="center" wrapText="1"/>
    </xf>
    <xf numFmtId="0" fontId="23" fillId="0" borderId="3" xfId="0" applyFont="1" applyBorder="1" applyAlignment="1">
      <alignment horizontal="center" vertical="center" wrapText="1"/>
    </xf>
    <xf numFmtId="0" fontId="18" fillId="0" borderId="3" xfId="0" applyFont="1" applyBorder="1" applyAlignment="1">
      <alignment horizontal="center" vertical="center" wrapText="1"/>
    </xf>
    <xf numFmtId="164" fontId="16" fillId="0" borderId="2" xfId="1" applyNumberFormat="1" applyFont="1" applyFill="1" applyBorder="1" applyAlignment="1">
      <alignment horizontal="center" vertical="center" wrapText="1"/>
    </xf>
    <xf numFmtId="0" fontId="27" fillId="0" borderId="0" xfId="0" applyFont="1" applyFill="1" applyAlignment="1">
      <alignment horizontal="right" vertical="center" wrapText="1"/>
    </xf>
    <xf numFmtId="41" fontId="27" fillId="0" borderId="0" xfId="28" applyFont="1" applyFill="1" applyAlignment="1">
      <alignment vertical="center" wrapText="1"/>
    </xf>
    <xf numFmtId="0" fontId="28" fillId="0" borderId="0" xfId="0" applyFont="1" applyFill="1" applyAlignment="1">
      <alignment wrapText="1"/>
    </xf>
    <xf numFmtId="0" fontId="27" fillId="0" borderId="2" xfId="0" applyFont="1" applyFill="1" applyBorder="1" applyAlignment="1">
      <alignment horizontal="left" vertical="center"/>
    </xf>
    <xf numFmtId="0" fontId="27" fillId="4" borderId="2" xfId="0" applyFont="1" applyFill="1" applyBorder="1" applyAlignment="1">
      <alignment horizontal="center" vertical="center" wrapText="1"/>
    </xf>
    <xf numFmtId="0" fontId="27" fillId="4" borderId="2" xfId="23" applyFont="1" applyFill="1" applyBorder="1" applyAlignment="1">
      <alignment vertical="center"/>
    </xf>
    <xf numFmtId="0" fontId="27" fillId="4" borderId="2" xfId="23" applyFont="1" applyFill="1" applyBorder="1" applyAlignment="1">
      <alignment vertical="center" wrapText="1"/>
    </xf>
    <xf numFmtId="1" fontId="27" fillId="4" borderId="2" xfId="3" applyNumberFormat="1" applyFont="1" applyFill="1" applyBorder="1" applyAlignment="1">
      <alignment horizontal="center" vertical="center" wrapText="1"/>
    </xf>
    <xf numFmtId="0" fontId="27" fillId="4" borderId="2" xfId="23" applyFont="1" applyFill="1" applyBorder="1" applyAlignment="1">
      <alignment horizontal="right" vertical="center" wrapText="1"/>
    </xf>
    <xf numFmtId="165" fontId="27" fillId="4" borderId="2" xfId="8" quotePrefix="1" applyNumberFormat="1" applyFont="1" applyFill="1" applyBorder="1" applyAlignment="1">
      <alignment horizontal="right" vertical="center" wrapText="1"/>
    </xf>
    <xf numFmtId="0" fontId="31" fillId="4" borderId="0" xfId="0" applyFont="1" applyFill="1" applyAlignment="1">
      <alignment wrapText="1"/>
    </xf>
    <xf numFmtId="0" fontId="28" fillId="0" borderId="2" xfId="23" applyFont="1" applyFill="1" applyBorder="1" applyAlignment="1">
      <alignment horizontal="center" vertical="center" wrapText="1"/>
    </xf>
    <xf numFmtId="0" fontId="28" fillId="0" borderId="2" xfId="0" applyFont="1" applyFill="1" applyBorder="1" applyAlignment="1">
      <alignment vertical="center" wrapText="1"/>
    </xf>
    <xf numFmtId="0" fontId="28" fillId="0" borderId="2" xfId="22" applyFont="1" applyFill="1" applyBorder="1" applyAlignment="1">
      <alignment horizontal="center" vertical="center" wrapText="1"/>
    </xf>
    <xf numFmtId="1" fontId="28" fillId="0" borderId="2" xfId="3" applyNumberFormat="1" applyFont="1" applyFill="1" applyBorder="1" applyAlignment="1">
      <alignment horizontal="center" vertical="center" wrapText="1"/>
    </xf>
    <xf numFmtId="164" fontId="28" fillId="0" borderId="2" xfId="23" applyNumberFormat="1" applyFont="1" applyFill="1" applyBorder="1" applyAlignment="1">
      <alignment horizontal="right" vertical="center" wrapText="1"/>
    </xf>
    <xf numFmtId="165" fontId="28" fillId="0" borderId="2" xfId="8" quotePrefix="1" applyNumberFormat="1" applyFont="1" applyFill="1" applyBorder="1" applyAlignment="1">
      <alignment horizontal="right" vertical="center" wrapText="1"/>
    </xf>
    <xf numFmtId="0" fontId="32" fillId="0" borderId="0" xfId="0" applyFont="1" applyFill="1" applyAlignment="1">
      <alignment wrapText="1"/>
    </xf>
    <xf numFmtId="164" fontId="28" fillId="0" borderId="2" xfId="22" applyNumberFormat="1" applyFont="1" applyFill="1" applyBorder="1" applyAlignment="1">
      <alignment vertical="center" wrapText="1"/>
    </xf>
    <xf numFmtId="49" fontId="27" fillId="4" borderId="2" xfId="0" quotePrefix="1" applyNumberFormat="1" applyFont="1" applyFill="1" applyBorder="1" applyAlignment="1">
      <alignment vertical="center"/>
    </xf>
    <xf numFmtId="49" fontId="27" fillId="4" borderId="2" xfId="0" quotePrefix="1" applyNumberFormat="1" applyFont="1" applyFill="1" applyBorder="1" applyAlignment="1">
      <alignment vertical="center" wrapText="1"/>
    </xf>
    <xf numFmtId="49" fontId="27" fillId="4" borderId="2" xfId="0" quotePrefix="1" applyNumberFormat="1" applyFont="1" applyFill="1" applyBorder="1" applyAlignment="1">
      <alignment horizontal="right" vertical="center" wrapText="1"/>
    </xf>
    <xf numFmtId="0" fontId="28" fillId="0" borderId="2" xfId="0" quotePrefix="1"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quotePrefix="1" applyFont="1" applyFill="1" applyBorder="1" applyAlignment="1" applyProtection="1">
      <alignment horizontal="left" vertical="center" wrapText="1"/>
      <protection locked="0"/>
    </xf>
    <xf numFmtId="164" fontId="28" fillId="0" borderId="2" xfId="29" quotePrefix="1" applyNumberFormat="1" applyFont="1" applyFill="1" applyBorder="1" applyAlignment="1">
      <alignment horizontal="right" vertical="center" wrapText="1"/>
    </xf>
    <xf numFmtId="0" fontId="28" fillId="0" borderId="2" xfId="0" applyFont="1" applyFill="1" applyBorder="1" applyAlignment="1">
      <alignment horizontal="left" vertical="center" wrapText="1"/>
    </xf>
    <xf numFmtId="0" fontId="27" fillId="4" borderId="2" xfId="0" applyFont="1" applyFill="1" applyBorder="1" applyAlignment="1">
      <alignment vertical="center"/>
    </xf>
    <xf numFmtId="164" fontId="27" fillId="4" borderId="2" xfId="8" applyNumberFormat="1" applyFont="1" applyFill="1" applyBorder="1" applyAlignment="1">
      <alignment horizontal="right" vertical="center" wrapText="1"/>
    </xf>
    <xf numFmtId="0" fontId="27" fillId="4" borderId="0" xfId="0" applyFont="1" applyFill="1" applyAlignment="1">
      <alignment wrapText="1"/>
    </xf>
    <xf numFmtId="164" fontId="28" fillId="0" borderId="2" xfId="8" applyNumberFormat="1" applyFont="1" applyFill="1" applyBorder="1" applyAlignment="1">
      <alignment horizontal="right" vertical="center" wrapText="1"/>
    </xf>
    <xf numFmtId="0" fontId="27" fillId="4" borderId="2" xfId="0" applyFont="1" applyFill="1" applyBorder="1" applyAlignment="1">
      <alignment vertical="center" wrapText="1"/>
    </xf>
    <xf numFmtId="0" fontId="27" fillId="4" borderId="2" xfId="0" applyFont="1" applyFill="1" applyBorder="1" applyAlignment="1">
      <alignment horizontal="right" vertical="center" wrapText="1"/>
    </xf>
    <xf numFmtId="0" fontId="27" fillId="4" borderId="2" xfId="0" applyFont="1" applyFill="1" applyBorder="1" applyAlignment="1">
      <alignment horizontal="left" vertical="center"/>
    </xf>
    <xf numFmtId="3" fontId="27" fillId="4" borderId="2" xfId="0" applyNumberFormat="1" applyFont="1" applyFill="1" applyBorder="1" applyAlignment="1">
      <alignment horizontal="right" vertical="center" wrapText="1"/>
    </xf>
    <xf numFmtId="0" fontId="27" fillId="4" borderId="0" xfId="0" applyFont="1" applyFill="1" applyAlignment="1">
      <alignment horizontal="center" vertical="center" wrapText="1"/>
    </xf>
    <xf numFmtId="3" fontId="28" fillId="0" borderId="2" xfId="0" applyNumberFormat="1" applyFont="1" applyFill="1" applyBorder="1" applyAlignment="1" applyProtection="1">
      <alignment horizontal="center" vertical="center" wrapText="1"/>
      <protection locked="0"/>
    </xf>
    <xf numFmtId="164" fontId="28" fillId="0" borderId="2" xfId="8" applyNumberFormat="1" applyFont="1" applyFill="1" applyBorder="1" applyAlignment="1" applyProtection="1">
      <alignment horizontal="right" vertical="center" wrapText="1"/>
      <protection locked="0"/>
    </xf>
    <xf numFmtId="0" fontId="28" fillId="0" borderId="2" xfId="4" applyFont="1" applyFill="1" applyBorder="1" applyAlignment="1">
      <alignment horizontal="center" vertical="center" wrapText="1"/>
    </xf>
    <xf numFmtId="0" fontId="28" fillId="0" borderId="2" xfId="4" applyFont="1" applyFill="1" applyBorder="1" applyAlignment="1">
      <alignment vertical="center" wrapText="1"/>
    </xf>
    <xf numFmtId="37" fontId="28" fillId="0" borderId="2" xfId="19" applyNumberFormat="1" applyFont="1" applyFill="1" applyBorder="1" applyAlignment="1">
      <alignment horizontal="center" vertical="center" wrapText="1"/>
    </xf>
    <xf numFmtId="37" fontId="28" fillId="0" borderId="2" xfId="19" applyNumberFormat="1" applyFont="1" applyFill="1" applyBorder="1" applyAlignment="1" applyProtection="1">
      <alignment horizontal="center" vertical="center" wrapText="1"/>
      <protection locked="0"/>
    </xf>
    <xf numFmtId="0" fontId="33" fillId="0" borderId="0" xfId="0" applyFont="1" applyFill="1" applyAlignment="1">
      <alignment wrapText="1"/>
    </xf>
    <xf numFmtId="0" fontId="27" fillId="4" borderId="2" xfId="5" applyFont="1" applyFill="1" applyBorder="1" applyAlignment="1">
      <alignment vertical="center"/>
    </xf>
    <xf numFmtId="165" fontId="27" fillId="4" borderId="2" xfId="8" applyNumberFormat="1" applyFont="1" applyFill="1" applyBorder="1" applyAlignment="1">
      <alignment vertical="center" wrapText="1"/>
    </xf>
    <xf numFmtId="0" fontId="28" fillId="0" borderId="2" xfId="5" applyFont="1" applyFill="1" applyBorder="1" applyAlignment="1">
      <alignment vertical="center" wrapText="1"/>
    </xf>
    <xf numFmtId="0" fontId="28" fillId="0" borderId="2" xfId="5" applyFont="1" applyFill="1" applyBorder="1" applyAlignment="1">
      <alignment horizontal="center" vertical="center" wrapText="1"/>
    </xf>
    <xf numFmtId="164" fontId="28" fillId="0" borderId="2" xfId="24" applyNumberFormat="1" applyFont="1" applyFill="1" applyBorder="1" applyAlignment="1" applyProtection="1">
      <alignment horizontal="center" vertical="center" wrapText="1"/>
      <protection locked="0"/>
    </xf>
    <xf numFmtId="164" fontId="27" fillId="4" borderId="2" xfId="8" applyNumberFormat="1" applyFont="1" applyFill="1" applyBorder="1" applyAlignment="1">
      <alignment vertical="center" wrapText="1"/>
    </xf>
    <xf numFmtId="0" fontId="34" fillId="4" borderId="0" xfId="0" applyFont="1" applyFill="1" applyAlignment="1">
      <alignment wrapText="1"/>
    </xf>
    <xf numFmtId="164" fontId="28" fillId="0" borderId="2" xfId="8" applyNumberFormat="1" applyFont="1" applyFill="1" applyBorder="1" applyAlignment="1">
      <alignment vertical="center" wrapText="1"/>
    </xf>
    <xf numFmtId="49" fontId="27" fillId="4" borderId="2" xfId="0" applyNumberFormat="1" applyFont="1" applyFill="1" applyBorder="1" applyAlignment="1">
      <alignment horizontal="center" vertical="center" wrapText="1"/>
    </xf>
    <xf numFmtId="164" fontId="27" fillId="4" borderId="2" xfId="25" applyNumberFormat="1" applyFont="1" applyFill="1" applyBorder="1" applyAlignment="1">
      <alignment horizontal="center" vertical="center" wrapText="1"/>
    </xf>
    <xf numFmtId="0" fontId="35" fillId="4" borderId="0" xfId="0" applyFont="1" applyFill="1" applyAlignment="1">
      <alignment wrapText="1"/>
    </xf>
    <xf numFmtId="37" fontId="28" fillId="0" borderId="2" xfId="25" applyNumberFormat="1" applyFont="1" applyFill="1" applyBorder="1" applyAlignment="1" applyProtection="1">
      <alignment vertical="center" wrapText="1"/>
      <protection locked="0"/>
    </xf>
    <xf numFmtId="164" fontId="28" fillId="0" borderId="2" xfId="25" applyNumberFormat="1" applyFont="1" applyFill="1" applyBorder="1" applyAlignment="1" applyProtection="1">
      <alignment horizontal="center" vertical="center" wrapText="1"/>
      <protection locked="0"/>
    </xf>
    <xf numFmtId="0" fontId="36" fillId="0" borderId="0" xfId="0" applyFont="1" applyFill="1" applyAlignment="1">
      <alignment wrapText="1"/>
    </xf>
    <xf numFmtId="164" fontId="28" fillId="0" borderId="2" xfId="25" applyNumberFormat="1" applyFont="1" applyFill="1" applyBorder="1" applyAlignment="1" applyProtection="1">
      <alignment vertical="center" wrapText="1"/>
      <protection locked="0"/>
    </xf>
    <xf numFmtId="164" fontId="27" fillId="4" borderId="2" xfId="25" applyNumberFormat="1" applyFont="1" applyFill="1" applyBorder="1" applyAlignment="1" applyProtection="1">
      <alignment horizontal="center" vertical="center" wrapText="1"/>
      <protection locked="0"/>
    </xf>
    <xf numFmtId="0" fontId="27" fillId="4" borderId="2" xfId="18" applyFont="1" applyFill="1" applyBorder="1" applyAlignment="1">
      <alignment horizontal="center" vertical="center" wrapText="1"/>
    </xf>
    <xf numFmtId="164" fontId="27" fillId="4" borderId="2" xfId="24" applyNumberFormat="1" applyFont="1" applyFill="1" applyBorder="1" applyAlignment="1">
      <alignment horizontal="center" vertical="center" wrapText="1"/>
    </xf>
    <xf numFmtId="3" fontId="28" fillId="0" borderId="2" xfId="25" applyNumberFormat="1" applyFont="1" applyFill="1" applyBorder="1" applyAlignment="1" applyProtection="1">
      <alignment vertical="center" wrapText="1"/>
      <protection locked="0"/>
    </xf>
    <xf numFmtId="0" fontId="28" fillId="0" borderId="2" xfId="14" applyFont="1" applyFill="1" applyBorder="1" applyAlignment="1">
      <alignment horizontal="center" vertical="center" wrapText="1"/>
    </xf>
    <xf numFmtId="0" fontId="27" fillId="4" borderId="2" xfId="21" applyFont="1" applyFill="1" applyBorder="1" applyAlignment="1">
      <alignment vertical="center"/>
    </xf>
    <xf numFmtId="0" fontId="27" fillId="4" borderId="2" xfId="20" applyFont="1" applyFill="1" applyBorder="1" applyAlignment="1">
      <alignment horizontal="center" vertical="center" wrapText="1"/>
    </xf>
    <xf numFmtId="0" fontId="27" fillId="4" borderId="2" xfId="0" quotePrefix="1" applyFont="1" applyFill="1" applyBorder="1" applyAlignment="1">
      <alignment horizontal="right" vertical="center" wrapText="1"/>
    </xf>
    <xf numFmtId="0" fontId="28" fillId="0" borderId="2" xfId="18" applyFont="1" applyFill="1" applyBorder="1" applyAlignment="1">
      <alignment vertical="center" wrapText="1"/>
    </xf>
    <xf numFmtId="41" fontId="28" fillId="0" borderId="2" xfId="28" applyFont="1" applyFill="1" applyBorder="1" applyAlignment="1">
      <alignment vertical="center" wrapText="1"/>
    </xf>
    <xf numFmtId="0" fontId="28" fillId="0" borderId="2" xfId="0" applyFont="1" applyFill="1" applyBorder="1" applyAlignment="1" applyProtection="1">
      <alignment horizontal="center" vertical="center" wrapText="1"/>
    </xf>
    <xf numFmtId="3" fontId="28" fillId="0" borderId="2" xfId="0" applyNumberFormat="1" applyFont="1" applyFill="1" applyBorder="1" applyAlignment="1">
      <alignment horizontal="right" vertical="center" wrapText="1"/>
    </xf>
    <xf numFmtId="165" fontId="27" fillId="4" borderId="2" xfId="8" applyNumberFormat="1" applyFont="1" applyFill="1" applyBorder="1" applyAlignment="1">
      <alignment horizontal="right" vertical="center" wrapText="1"/>
    </xf>
    <xf numFmtId="0" fontId="27" fillId="4" borderId="2" xfId="2" applyFont="1" applyFill="1" applyBorder="1" applyAlignment="1">
      <alignment vertical="center"/>
    </xf>
    <xf numFmtId="0" fontId="27" fillId="4" borderId="2" xfId="2" applyFont="1" applyFill="1" applyBorder="1" applyAlignment="1">
      <alignment vertical="center" wrapText="1"/>
    </xf>
    <xf numFmtId="0" fontId="27" fillId="4" borderId="2" xfId="4" applyFont="1" applyFill="1" applyBorder="1" applyAlignment="1">
      <alignment horizontal="right" vertical="center" wrapText="1"/>
    </xf>
    <xf numFmtId="0" fontId="28" fillId="0" borderId="2" xfId="2" applyFont="1" applyFill="1" applyBorder="1" applyAlignment="1">
      <alignment horizontal="center" vertical="center" wrapText="1"/>
    </xf>
    <xf numFmtId="0" fontId="28" fillId="0" borderId="2" xfId="4" applyFont="1" applyFill="1" applyBorder="1" applyAlignment="1">
      <alignment horizontal="left" vertical="center" wrapText="1"/>
    </xf>
    <xf numFmtId="41" fontId="28" fillId="0" borderId="2" xfId="30" applyFont="1" applyFill="1" applyBorder="1" applyAlignment="1">
      <alignment horizontal="right" vertical="center" wrapText="1"/>
    </xf>
    <xf numFmtId="166" fontId="28" fillId="0" borderId="2" xfId="4" applyNumberFormat="1" applyFont="1" applyFill="1" applyBorder="1" applyAlignment="1">
      <alignment horizontal="left" vertical="center" wrapText="1"/>
    </xf>
    <xf numFmtId="166" fontId="28" fillId="0" borderId="2" xfId="4" applyNumberFormat="1" applyFont="1" applyFill="1" applyBorder="1" applyAlignment="1">
      <alignment horizontal="center" vertical="center" wrapText="1"/>
    </xf>
    <xf numFmtId="166" fontId="28" fillId="0" borderId="2" xfId="0" applyNumberFormat="1" applyFont="1" applyFill="1" applyBorder="1" applyAlignment="1">
      <alignment horizontal="left" vertical="center" wrapText="1"/>
    </xf>
    <xf numFmtId="166" fontId="28" fillId="0" borderId="2" xfId="0" applyNumberFormat="1" applyFont="1" applyFill="1" applyBorder="1" applyAlignment="1">
      <alignment horizontal="center" vertical="center" wrapText="1"/>
    </xf>
    <xf numFmtId="0" fontId="27" fillId="4" borderId="2" xfId="6" applyFont="1" applyFill="1" applyBorder="1" applyAlignment="1">
      <alignment horizontal="center" vertical="center" wrapText="1"/>
    </xf>
    <xf numFmtId="0" fontId="27" fillId="4" borderId="2" xfId="5" applyFont="1" applyFill="1" applyBorder="1" applyAlignment="1">
      <alignment horizontal="left" vertical="center"/>
    </xf>
    <xf numFmtId="0" fontId="27" fillId="4" borderId="2" xfId="6" applyFont="1" applyFill="1" applyBorder="1" applyAlignment="1">
      <alignment horizontal="left" vertical="center" wrapText="1"/>
    </xf>
    <xf numFmtId="0" fontId="27" fillId="4" borderId="2" xfId="7" applyFont="1" applyFill="1" applyBorder="1" applyAlignment="1">
      <alignment horizontal="center" vertical="center" wrapText="1"/>
    </xf>
    <xf numFmtId="164" fontId="27" fillId="4" borderId="2" xfId="31" applyNumberFormat="1" applyFont="1" applyFill="1" applyBorder="1" applyAlignment="1">
      <alignment horizontal="right" vertical="center" wrapText="1"/>
    </xf>
    <xf numFmtId="0" fontId="31" fillId="4" borderId="0" xfId="0" applyFont="1" applyFill="1" applyAlignment="1">
      <alignment vertical="center" wrapText="1"/>
    </xf>
    <xf numFmtId="0" fontId="28" fillId="0" borderId="2" xfId="5" quotePrefix="1" applyFont="1" applyFill="1" applyBorder="1" applyAlignment="1">
      <alignment horizontal="center" vertical="center" wrapText="1"/>
    </xf>
    <xf numFmtId="168" fontId="28" fillId="0" borderId="2" xfId="8" applyNumberFormat="1" applyFont="1" applyFill="1" applyBorder="1" applyAlignment="1">
      <alignment horizontal="center" vertical="center" wrapText="1"/>
    </xf>
    <xf numFmtId="165" fontId="28" fillId="0" borderId="2" xfId="8" applyNumberFormat="1" applyFont="1" applyFill="1" applyBorder="1" applyAlignment="1">
      <alignment horizontal="right" vertical="center" wrapText="1"/>
    </xf>
    <xf numFmtId="0" fontId="28" fillId="0" borderId="2" xfId="9" applyFont="1" applyFill="1" applyBorder="1" applyAlignment="1">
      <alignment horizontal="center" vertical="center" wrapText="1"/>
    </xf>
    <xf numFmtId="0" fontId="28" fillId="0" borderId="2" xfId="5" quotePrefix="1" applyFont="1" applyFill="1" applyBorder="1" applyAlignment="1" applyProtection="1">
      <alignment horizontal="center" vertical="center" wrapText="1"/>
      <protection locked="0"/>
    </xf>
    <xf numFmtId="0" fontId="42" fillId="4" borderId="2" xfId="5" applyFont="1" applyFill="1" applyBorder="1" applyAlignment="1">
      <alignment horizontal="center" vertical="center" wrapText="1"/>
    </xf>
    <xf numFmtId="0" fontId="27" fillId="4" borderId="2" xfId="5" applyFont="1" applyFill="1" applyBorder="1" applyAlignment="1">
      <alignment vertical="center" wrapText="1"/>
    </xf>
    <xf numFmtId="0" fontId="27" fillId="4" borderId="2" xfId="5" applyFont="1" applyFill="1" applyBorder="1" applyAlignment="1">
      <alignment horizontal="center" vertical="center" wrapText="1"/>
    </xf>
    <xf numFmtId="165" fontId="27" fillId="4" borderId="2" xfId="10" applyNumberFormat="1" applyFont="1" applyFill="1" applyBorder="1" applyAlignment="1">
      <alignment horizontal="right" vertical="center" wrapText="1"/>
    </xf>
    <xf numFmtId="165" fontId="28" fillId="0" borderId="2" xfId="10" applyNumberFormat="1" applyFont="1" applyFill="1" applyBorder="1" applyAlignment="1">
      <alignment horizontal="right" vertical="center" wrapText="1"/>
    </xf>
    <xf numFmtId="0" fontId="38" fillId="5" borderId="2" xfId="5" applyFont="1" applyFill="1" applyBorder="1" applyAlignment="1">
      <alignment horizontal="center" vertical="center" wrapText="1"/>
    </xf>
    <xf numFmtId="41" fontId="32" fillId="0" borderId="0" xfId="0" applyNumberFormat="1" applyFont="1" applyFill="1" applyAlignment="1">
      <alignment wrapText="1"/>
    </xf>
    <xf numFmtId="0" fontId="39" fillId="0" borderId="0" xfId="0" applyFont="1" applyFill="1" applyAlignment="1">
      <alignment wrapText="1"/>
    </xf>
    <xf numFmtId="41" fontId="27" fillId="4" borderId="2" xfId="28" applyFont="1" applyFill="1" applyBorder="1" applyAlignment="1">
      <alignment vertical="center" wrapText="1"/>
    </xf>
    <xf numFmtId="0" fontId="28" fillId="0" borderId="2" xfId="14" applyFont="1" applyFill="1" applyBorder="1" applyAlignment="1">
      <alignment vertical="center" wrapText="1"/>
    </xf>
    <xf numFmtId="0" fontId="28" fillId="0" borderId="2" xfId="26" applyFont="1" applyFill="1" applyBorder="1" applyAlignment="1">
      <alignment horizontal="center" vertical="center" wrapText="1"/>
    </xf>
    <xf numFmtId="0" fontId="27" fillId="4" borderId="2" xfId="5" applyNumberFormat="1" applyFont="1" applyFill="1" applyBorder="1" applyAlignment="1">
      <alignment horizontal="center" vertical="center" wrapText="1"/>
    </xf>
    <xf numFmtId="0" fontId="27" fillId="4" borderId="2" xfId="14" applyFont="1" applyFill="1" applyBorder="1" applyAlignment="1">
      <alignment horizontal="left" vertical="center"/>
    </xf>
    <xf numFmtId="0" fontId="27" fillId="4" borderId="2" xfId="14" applyFont="1" applyFill="1" applyBorder="1" applyAlignment="1">
      <alignment horizontal="center" vertical="center" wrapText="1"/>
    </xf>
    <xf numFmtId="0" fontId="28" fillId="0" borderId="2" xfId="14" applyFont="1" applyFill="1" applyBorder="1" applyAlignment="1">
      <alignment horizontal="left" vertical="center" wrapText="1"/>
    </xf>
    <xf numFmtId="164" fontId="28" fillId="0" borderId="2" xfId="25" applyNumberFormat="1" applyFont="1" applyFill="1" applyBorder="1" applyAlignment="1">
      <alignment horizontal="center" vertical="center" wrapText="1"/>
    </xf>
    <xf numFmtId="164" fontId="28" fillId="0" borderId="2" xfId="25" applyNumberFormat="1" applyFont="1" applyFill="1" applyBorder="1" applyAlignment="1" applyProtection="1">
      <alignment horizontal="center" vertical="center" wrapText="1"/>
    </xf>
    <xf numFmtId="0" fontId="28" fillId="0" borderId="2" xfId="15" applyFont="1" applyFill="1" applyBorder="1" applyAlignment="1">
      <alignment horizontal="left" vertical="center" wrapText="1"/>
    </xf>
    <xf numFmtId="0" fontId="28" fillId="0" borderId="2" xfId="27" applyFont="1" applyFill="1" applyBorder="1" applyAlignment="1">
      <alignment horizontal="center" vertical="center" wrapText="1"/>
    </xf>
    <xf numFmtId="0" fontId="28" fillId="0" borderId="2" xfId="27" applyFont="1" applyFill="1" applyBorder="1" applyAlignment="1">
      <alignment vertical="center" wrapText="1"/>
    </xf>
    <xf numFmtId="3" fontId="28" fillId="0" borderId="2" xfId="0" applyNumberFormat="1" applyFont="1" applyFill="1" applyBorder="1" applyAlignment="1">
      <alignment horizontal="center" vertical="center" wrapText="1"/>
    </xf>
    <xf numFmtId="0" fontId="28" fillId="0" borderId="2" xfId="0" applyFont="1" applyFill="1" applyBorder="1" applyAlignment="1">
      <alignment horizontal="right" vertical="center" wrapText="1"/>
    </xf>
    <xf numFmtId="3" fontId="28" fillId="0" borderId="2" xfId="0" applyNumberFormat="1" applyFont="1" applyFill="1" applyBorder="1" applyAlignment="1">
      <alignment vertical="center" wrapText="1"/>
    </xf>
    <xf numFmtId="0" fontId="37" fillId="0" borderId="2" xfId="0" applyFont="1" applyBorder="1" applyAlignment="1">
      <alignment horizontal="center" vertical="center" wrapText="1"/>
    </xf>
    <xf numFmtId="0" fontId="27" fillId="0" borderId="2" xfId="0" applyFont="1" applyFill="1" applyBorder="1" applyAlignment="1">
      <alignment vertical="center"/>
    </xf>
    <xf numFmtId="0" fontId="37" fillId="0" borderId="2" xfId="0" applyFont="1" applyBorder="1" applyAlignment="1">
      <alignment wrapText="1"/>
    </xf>
    <xf numFmtId="165" fontId="27" fillId="0" borderId="2" xfId="8" quotePrefix="1" applyNumberFormat="1" applyFont="1" applyFill="1" applyBorder="1" applyAlignment="1">
      <alignment horizontal="right" vertical="center" wrapText="1"/>
    </xf>
    <xf numFmtId="164" fontId="19" fillId="0" borderId="0" xfId="1" applyNumberFormat="1" applyFont="1" applyFill="1" applyAlignment="1">
      <alignment vertical="center" wrapText="1"/>
    </xf>
    <xf numFmtId="164" fontId="19" fillId="0" borderId="2" xfId="1" applyNumberFormat="1" applyFont="1" applyFill="1" applyBorder="1" applyAlignment="1">
      <alignment vertical="center" wrapText="1"/>
    </xf>
    <xf numFmtId="164" fontId="17" fillId="0" borderId="0" xfId="1" applyNumberFormat="1" applyFont="1" applyFill="1" applyAlignment="1">
      <alignment vertical="center" wrapText="1"/>
    </xf>
    <xf numFmtId="164" fontId="22" fillId="3" borderId="2" xfId="1" applyNumberFormat="1" applyFont="1" applyFill="1" applyBorder="1" applyAlignment="1">
      <alignment horizontal="center" vertical="center" wrapText="1"/>
    </xf>
    <xf numFmtId="164" fontId="16" fillId="3" borderId="2" xfId="1" applyNumberFormat="1" applyFont="1" applyFill="1" applyBorder="1" applyAlignment="1">
      <alignment horizontal="right" vertical="center"/>
    </xf>
    <xf numFmtId="164" fontId="16" fillId="0" borderId="0" xfId="1" applyNumberFormat="1" applyFont="1" applyFill="1" applyAlignment="1">
      <alignment vertical="center" wrapText="1"/>
    </xf>
    <xf numFmtId="164" fontId="17" fillId="0" borderId="0" xfId="1" applyNumberFormat="1" applyFont="1" applyAlignment="1">
      <alignment vertical="center" wrapText="1"/>
    </xf>
    <xf numFmtId="164" fontId="18" fillId="0" borderId="0" xfId="1" applyNumberFormat="1" applyFont="1" applyFill="1" applyAlignment="1">
      <alignment vertical="center" wrapText="1"/>
    </xf>
    <xf numFmtId="164" fontId="18" fillId="0" borderId="2" xfId="1" applyNumberFormat="1" applyFont="1" applyFill="1" applyBorder="1" applyAlignment="1">
      <alignment horizontal="center" vertical="center"/>
    </xf>
    <xf numFmtId="164" fontId="18" fillId="0" borderId="2" xfId="1" applyNumberFormat="1" applyFont="1" applyFill="1" applyBorder="1" applyAlignment="1">
      <alignment vertical="center"/>
    </xf>
    <xf numFmtId="164" fontId="16" fillId="0" borderId="2" xfId="1" applyNumberFormat="1" applyFont="1" applyFill="1" applyBorder="1" applyAlignment="1">
      <alignment vertical="center"/>
    </xf>
    <xf numFmtId="164" fontId="19" fillId="0" borderId="0" xfId="1" applyNumberFormat="1" applyFont="1" applyAlignment="1">
      <alignment vertical="center" wrapText="1"/>
    </xf>
    <xf numFmtId="164" fontId="19" fillId="0" borderId="2" xfId="1" applyNumberFormat="1" applyFont="1" applyBorder="1" applyAlignment="1">
      <alignment horizontal="center" vertical="center" wrapText="1"/>
    </xf>
    <xf numFmtId="164" fontId="19" fillId="0" borderId="2" xfId="1" quotePrefix="1" applyNumberFormat="1" applyFont="1" applyBorder="1" applyAlignment="1">
      <alignment horizontal="center" vertical="center"/>
    </xf>
    <xf numFmtId="164" fontId="19" fillId="0" borderId="6" xfId="1" quotePrefix="1" applyNumberFormat="1" applyFont="1" applyBorder="1" applyAlignment="1">
      <alignment horizontal="center" vertical="center"/>
    </xf>
    <xf numFmtId="164" fontId="19" fillId="0" borderId="1" xfId="1" quotePrefix="1" applyNumberFormat="1" applyFont="1" applyBorder="1" applyAlignment="1">
      <alignment vertical="center"/>
    </xf>
    <xf numFmtId="164" fontId="19" fillId="0" borderId="2" xfId="1" quotePrefix="1" applyNumberFormat="1" applyFont="1" applyBorder="1" applyAlignment="1">
      <alignment vertical="center"/>
    </xf>
    <xf numFmtId="164" fontId="19" fillId="0" borderId="2" xfId="1" applyNumberFormat="1" applyFont="1" applyBorder="1" applyAlignment="1">
      <alignment vertical="center" wrapText="1"/>
    </xf>
    <xf numFmtId="164" fontId="16" fillId="0" borderId="0" xfId="1" applyNumberFormat="1" applyFont="1" applyFill="1" applyBorder="1" applyAlignment="1">
      <alignment vertical="center" wrapText="1"/>
    </xf>
    <xf numFmtId="164" fontId="18" fillId="0" borderId="2" xfId="1" applyNumberFormat="1" applyFont="1" applyFill="1" applyBorder="1" applyAlignment="1">
      <alignment horizontal="right" vertical="center" wrapText="1"/>
    </xf>
    <xf numFmtId="164" fontId="16" fillId="0" borderId="2" xfId="1" applyNumberFormat="1" applyFont="1" applyFill="1" applyBorder="1" applyAlignment="1">
      <alignment horizontal="right" vertical="center" wrapText="1"/>
    </xf>
    <xf numFmtId="164" fontId="18" fillId="0" borderId="0" xfId="1" applyNumberFormat="1" applyFont="1" applyFill="1" applyBorder="1" applyAlignment="1">
      <alignment vertical="center" wrapText="1"/>
    </xf>
    <xf numFmtId="164" fontId="40" fillId="0" borderId="0" xfId="1" applyNumberFormat="1" applyFont="1" applyAlignment="1">
      <alignment vertical="center" wrapText="1"/>
    </xf>
    <xf numFmtId="164" fontId="24" fillId="0" borderId="0" xfId="1" applyNumberFormat="1" applyFont="1" applyAlignment="1">
      <alignment vertical="center" wrapText="1"/>
    </xf>
    <xf numFmtId="164" fontId="16" fillId="3" borderId="2" xfId="1" applyNumberFormat="1" applyFont="1" applyFill="1" applyBorder="1" applyAlignment="1" applyProtection="1">
      <alignment horizontal="center" vertical="center" wrapText="1"/>
      <protection locked="0"/>
    </xf>
    <xf numFmtId="164" fontId="21" fillId="3" borderId="2" xfId="1" applyNumberFormat="1" applyFont="1" applyFill="1" applyBorder="1" applyAlignment="1">
      <alignment horizontal="center" vertical="center" wrapText="1"/>
    </xf>
    <xf numFmtId="164" fontId="18" fillId="3" borderId="2" xfId="1" applyNumberFormat="1" applyFont="1" applyFill="1" applyBorder="1" applyAlignment="1">
      <alignment horizontal="right" vertical="center"/>
    </xf>
    <xf numFmtId="164" fontId="18" fillId="3" borderId="2" xfId="1" applyNumberFormat="1" applyFont="1" applyFill="1" applyBorder="1" applyAlignment="1">
      <alignment horizontal="center" vertical="center"/>
    </xf>
    <xf numFmtId="164" fontId="21" fillId="0" borderId="2" xfId="1" applyNumberFormat="1" applyFont="1" applyFill="1" applyBorder="1" applyAlignment="1">
      <alignment vertical="center" wrapText="1"/>
    </xf>
    <xf numFmtId="164" fontId="24" fillId="0" borderId="2" xfId="1" applyNumberFormat="1" applyFont="1" applyBorder="1" applyAlignment="1">
      <alignment vertical="center" wrapText="1"/>
    </xf>
    <xf numFmtId="164" fontId="17" fillId="0" borderId="2" xfId="1" applyNumberFormat="1" applyFont="1" applyFill="1" applyBorder="1" applyAlignment="1">
      <alignment horizontal="center" vertical="center" wrapText="1"/>
    </xf>
    <xf numFmtId="164" fontId="18" fillId="2" borderId="2" xfId="1" applyNumberFormat="1" applyFont="1" applyFill="1" applyBorder="1" applyAlignment="1">
      <alignment horizontal="right" vertical="center" wrapText="1"/>
    </xf>
    <xf numFmtId="164" fontId="16" fillId="2" borderId="2" xfId="1" applyNumberFormat="1" applyFont="1" applyFill="1" applyBorder="1" applyAlignment="1">
      <alignment horizontal="right" vertical="center" wrapText="1"/>
    </xf>
    <xf numFmtId="164" fontId="16" fillId="2" borderId="5" xfId="1" applyNumberFormat="1" applyFont="1" applyFill="1" applyBorder="1" applyAlignment="1">
      <alignment vertical="center"/>
    </xf>
    <xf numFmtId="164" fontId="16" fillId="2" borderId="6" xfId="1" applyNumberFormat="1" applyFont="1" applyFill="1" applyBorder="1" applyAlignment="1">
      <alignment vertical="center"/>
    </xf>
    <xf numFmtId="164" fontId="18" fillId="0" borderId="4" xfId="1" applyNumberFormat="1" applyFont="1" applyFill="1" applyBorder="1" applyAlignment="1">
      <alignment horizontal="center" vertical="center" wrapText="1"/>
    </xf>
    <xf numFmtId="164" fontId="18" fillId="2" borderId="4" xfId="1" applyNumberFormat="1" applyFont="1" applyFill="1" applyBorder="1" applyAlignment="1">
      <alignment horizontal="right" vertical="center" wrapText="1"/>
    </xf>
    <xf numFmtId="164" fontId="18" fillId="2" borderId="4" xfId="1" applyNumberFormat="1" applyFont="1" applyFill="1" applyBorder="1" applyAlignment="1">
      <alignment vertical="center" wrapText="1"/>
    </xf>
    <xf numFmtId="164" fontId="16" fillId="2" borderId="2" xfId="1" applyNumberFormat="1" applyFont="1" applyFill="1" applyBorder="1" applyAlignment="1">
      <alignment vertical="center"/>
    </xf>
    <xf numFmtId="164" fontId="18" fillId="2" borderId="4" xfId="1" applyNumberFormat="1" applyFont="1" applyFill="1" applyBorder="1" applyAlignment="1">
      <alignment horizontal="center" vertical="center" wrapText="1"/>
    </xf>
    <xf numFmtId="0" fontId="16" fillId="0" borderId="2" xfId="0" applyFont="1" applyFill="1" applyBorder="1" applyAlignment="1">
      <alignment vertical="center" wrapText="1"/>
    </xf>
    <xf numFmtId="164" fontId="18" fillId="2" borderId="5" xfId="1" applyNumberFormat="1" applyFont="1" applyFill="1" applyBorder="1" applyAlignment="1">
      <alignment vertical="center"/>
    </xf>
    <xf numFmtId="0" fontId="19" fillId="0" borderId="3" xfId="15" applyFont="1" applyFill="1" applyBorder="1" applyAlignment="1">
      <alignment horizontal="left" vertical="center" wrapText="1"/>
    </xf>
    <xf numFmtId="0" fontId="19" fillId="0" borderId="3" xfId="15" applyFont="1" applyFill="1" applyBorder="1" applyAlignment="1">
      <alignment horizontal="center" vertical="center" wrapText="1"/>
    </xf>
    <xf numFmtId="164" fontId="19" fillId="0" borderId="3" xfId="1" applyNumberFormat="1" applyFont="1" applyFill="1" applyBorder="1" applyAlignment="1">
      <alignment horizontal="center" vertical="center" wrapText="1"/>
    </xf>
    <xf numFmtId="0" fontId="17" fillId="0" borderId="2" xfId="5" applyFont="1" applyFill="1" applyBorder="1" applyAlignment="1">
      <alignment vertical="center" wrapText="1"/>
    </xf>
    <xf numFmtId="0" fontId="17" fillId="0" borderId="2" xfId="15" applyFont="1" applyFill="1" applyBorder="1" applyAlignment="1">
      <alignment vertical="center"/>
    </xf>
    <xf numFmtId="0" fontId="17" fillId="0" borderId="5" xfId="0" applyFont="1" applyBorder="1" applyAlignment="1">
      <alignment vertical="center" wrapText="1"/>
    </xf>
    <xf numFmtId="0" fontId="17" fillId="0" borderId="2" xfId="0" applyFont="1" applyBorder="1" applyAlignment="1">
      <alignment vertical="center"/>
    </xf>
    <xf numFmtId="164" fontId="17" fillId="0" borderId="2" xfId="1" quotePrefix="1" applyNumberFormat="1" applyFont="1" applyBorder="1" applyAlignment="1">
      <alignment horizontal="center" vertical="center"/>
    </xf>
    <xf numFmtId="0" fontId="16" fillId="0" borderId="2" xfId="2" applyFont="1" applyFill="1" applyBorder="1" applyAlignment="1">
      <alignment vertical="center" wrapText="1"/>
    </xf>
    <xf numFmtId="164" fontId="16" fillId="0" borderId="2" xfId="1" applyNumberFormat="1" applyFont="1" applyFill="1" applyBorder="1" applyAlignment="1">
      <alignment horizontal="center" vertical="center" wrapText="1"/>
    </xf>
    <xf numFmtId="164" fontId="0" fillId="0" borderId="0" xfId="0" applyNumberFormat="1"/>
    <xf numFmtId="164" fontId="24" fillId="2" borderId="2" xfId="1" applyNumberFormat="1" applyFont="1" applyFill="1" applyBorder="1" applyAlignment="1">
      <alignment horizontal="right" vertical="center" wrapText="1"/>
    </xf>
    <xf numFmtId="0" fontId="27" fillId="0" borderId="2" xfId="0" applyFont="1" applyFill="1" applyBorder="1" applyAlignment="1">
      <alignment horizontal="center" vertical="center" wrapText="1"/>
    </xf>
    <xf numFmtId="0" fontId="27" fillId="0" borderId="2" xfId="20" applyFont="1" applyFill="1" applyBorder="1" applyAlignment="1">
      <alignment horizontal="center" vertical="center" wrapText="1"/>
    </xf>
    <xf numFmtId="164" fontId="16" fillId="2" borderId="2" xfId="1" applyNumberFormat="1" applyFont="1" applyFill="1" applyBorder="1" applyAlignment="1">
      <alignment horizontal="center" vertical="center" wrapText="1"/>
    </xf>
    <xf numFmtId="164" fontId="16" fillId="2" borderId="3" xfId="1"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164" fontId="16" fillId="2" borderId="2" xfId="1" applyNumberFormat="1" applyFont="1" applyFill="1" applyBorder="1" applyAlignment="1">
      <alignment horizontal="center" vertical="center" wrapText="1"/>
    </xf>
    <xf numFmtId="164" fontId="16" fillId="2" borderId="3" xfId="1"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164" fontId="19" fillId="0" borderId="0" xfId="0" applyNumberFormat="1" applyFont="1" applyAlignment="1">
      <alignment wrapText="1"/>
    </xf>
    <xf numFmtId="0" fontId="19" fillId="0" borderId="0" xfId="0" applyFont="1" applyFill="1" applyAlignment="1"/>
    <xf numFmtId="0" fontId="18" fillId="2" borderId="2" xfId="0" applyFont="1" applyFill="1" applyBorder="1" applyAlignment="1">
      <alignment horizontal="center" vertical="center"/>
    </xf>
    <xf numFmtId="0" fontId="18" fillId="0" borderId="2" xfId="0" applyFont="1" applyFill="1" applyBorder="1" applyAlignment="1">
      <alignment horizontal="center" vertical="center"/>
    </xf>
    <xf numFmtId="0" fontId="19" fillId="2" borderId="2" xfId="0" applyFont="1" applyFill="1" applyBorder="1" applyAlignment="1">
      <alignment horizontal="center" vertical="center"/>
    </xf>
    <xf numFmtId="0" fontId="16" fillId="0" borderId="5" xfId="0" applyFont="1" applyFill="1" applyBorder="1" applyAlignment="1">
      <alignment vertical="center"/>
    </xf>
    <xf numFmtId="0" fontId="19"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0" fillId="0" borderId="0" xfId="0" applyAlignment="1"/>
    <xf numFmtId="0" fontId="18" fillId="0" borderId="0" xfId="0" applyFont="1" applyFill="1" applyBorder="1" applyAlignment="1"/>
    <xf numFmtId="0" fontId="38" fillId="0" borderId="0" xfId="0" applyFont="1" applyFill="1" applyAlignment="1">
      <alignment wrapText="1"/>
    </xf>
    <xf numFmtId="0" fontId="18" fillId="0" borderId="2" xfId="0" applyFont="1" applyFill="1" applyBorder="1" applyAlignment="1">
      <alignment vertical="center"/>
    </xf>
    <xf numFmtId="0" fontId="16" fillId="0" borderId="2" xfId="6" applyFont="1" applyFill="1" applyBorder="1" applyAlignment="1">
      <alignment horizontal="left" vertical="center"/>
    </xf>
    <xf numFmtId="0" fontId="18" fillId="0" borderId="2" xfId="5" quotePrefix="1" applyFont="1" applyFill="1" applyBorder="1" applyAlignment="1">
      <alignment horizontal="left" vertical="center"/>
    </xf>
    <xf numFmtId="0" fontId="18" fillId="0" borderId="2" xfId="5" quotePrefix="1" applyFont="1" applyFill="1" applyBorder="1" applyAlignment="1" applyProtection="1">
      <alignment horizontal="left" vertical="center"/>
      <protection locked="0"/>
    </xf>
    <xf numFmtId="0" fontId="16" fillId="0" borderId="2" xfId="5" applyFont="1" applyFill="1" applyBorder="1" applyAlignment="1">
      <alignment horizontal="left" vertical="center"/>
    </xf>
    <xf numFmtId="0" fontId="18" fillId="0" borderId="2" xfId="5" applyFont="1" applyFill="1" applyBorder="1" applyAlignment="1">
      <alignment horizontal="left" vertical="center"/>
    </xf>
    <xf numFmtId="0" fontId="40" fillId="0" borderId="2" xfId="5" applyFont="1" applyFill="1" applyBorder="1" applyAlignment="1">
      <alignment horizontal="left" vertical="center"/>
    </xf>
    <xf numFmtId="0" fontId="17" fillId="0" borderId="2" xfId="5" applyFont="1" applyFill="1" applyBorder="1" applyAlignment="1">
      <alignment vertical="center"/>
    </xf>
    <xf numFmtId="0" fontId="19" fillId="0" borderId="3" xfId="15" applyFont="1" applyFill="1" applyBorder="1" applyAlignment="1">
      <alignment horizontal="left" vertical="center"/>
    </xf>
    <xf numFmtId="0" fontId="19" fillId="0" borderId="2" xfId="15" applyFont="1" applyFill="1" applyBorder="1" applyAlignment="1">
      <alignment horizontal="left" vertical="center"/>
    </xf>
    <xf numFmtId="0" fontId="18" fillId="2" borderId="2" xfId="4" applyFont="1" applyFill="1" applyBorder="1" applyAlignment="1">
      <alignment vertical="center"/>
    </xf>
    <xf numFmtId="0" fontId="18" fillId="0" borderId="2" xfId="0" applyFont="1" applyFill="1" applyBorder="1" applyAlignment="1">
      <alignment horizontal="left" vertical="center"/>
    </xf>
    <xf numFmtId="0" fontId="18" fillId="0" borderId="2" xfId="1" applyNumberFormat="1" applyFont="1" applyFill="1" applyBorder="1" applyAlignment="1" applyProtection="1">
      <alignment horizontal="left" vertical="center"/>
      <protection locked="0"/>
    </xf>
    <xf numFmtId="164" fontId="18" fillId="0" borderId="2" xfId="1" applyNumberFormat="1" applyFont="1" applyFill="1" applyBorder="1" applyAlignment="1" applyProtection="1">
      <alignment horizontal="left" vertical="center"/>
      <protection locked="0"/>
    </xf>
    <xf numFmtId="3" fontId="21" fillId="0" borderId="2" xfId="0" applyNumberFormat="1" applyFont="1" applyFill="1" applyBorder="1" applyAlignment="1"/>
    <xf numFmtId="49" fontId="18" fillId="0" borderId="2" xfId="1" applyNumberFormat="1" applyFont="1" applyFill="1" applyBorder="1" applyAlignment="1" applyProtection="1">
      <alignment horizontal="left" vertical="center"/>
      <protection locked="0"/>
    </xf>
    <xf numFmtId="3" fontId="21" fillId="0" borderId="2" xfId="0" applyNumberFormat="1" applyFont="1" applyFill="1" applyBorder="1" applyAlignment="1">
      <alignment horizontal="left" vertical="center"/>
    </xf>
    <xf numFmtId="0" fontId="18" fillId="2" borderId="2" xfId="4" applyFont="1" applyFill="1" applyBorder="1" applyAlignment="1">
      <alignment horizontal="left" vertical="center"/>
    </xf>
    <xf numFmtId="0" fontId="18" fillId="2" borderId="2" xfId="4" quotePrefix="1" applyFont="1" applyFill="1" applyBorder="1" applyAlignment="1">
      <alignment horizontal="left" vertical="center"/>
    </xf>
    <xf numFmtId="0" fontId="18" fillId="0" borderId="2" xfId="18" applyFont="1" applyFill="1" applyBorder="1" applyAlignment="1">
      <alignment vertical="center"/>
    </xf>
    <xf numFmtId="43" fontId="18" fillId="0" borderId="2" xfId="22" applyNumberFormat="1" applyFont="1" applyFill="1" applyBorder="1" applyAlignment="1">
      <alignment vertical="center"/>
    </xf>
    <xf numFmtId="0" fontId="19" fillId="0" borderId="2" xfId="0" quotePrefix="1" applyFont="1" applyBorder="1" applyAlignment="1" applyProtection="1">
      <alignment horizontal="left" vertical="center"/>
      <protection locked="0"/>
    </xf>
    <xf numFmtId="0" fontId="23" fillId="0" borderId="2" xfId="0" applyFont="1" applyBorder="1" applyAlignment="1">
      <alignment horizontal="left" vertical="center"/>
    </xf>
    <xf numFmtId="0" fontId="18" fillId="0" borderId="2" xfId="21" applyFont="1" applyFill="1" applyBorder="1" applyAlignment="1">
      <alignment horizontal="center" vertical="center"/>
    </xf>
    <xf numFmtId="0" fontId="19" fillId="0" borderId="0" xfId="0" applyFont="1" applyFill="1" applyAlignment="1">
      <alignment vertical="center"/>
    </xf>
    <xf numFmtId="0" fontId="27" fillId="0" borderId="0" xfId="0" applyFont="1" applyFill="1" applyAlignment="1">
      <alignment horizontal="left" vertical="center" wrapText="1"/>
    </xf>
    <xf numFmtId="0" fontId="45" fillId="5" borderId="0" xfId="0" applyFont="1" applyFill="1" applyAlignment="1">
      <alignment horizontal="center" vertical="center" wrapText="1"/>
    </xf>
    <xf numFmtId="0" fontId="43" fillId="5" borderId="0" xfId="0" applyFont="1" applyFill="1" applyBorder="1" applyAlignment="1">
      <alignment vertical="center" wrapText="1"/>
    </xf>
    <xf numFmtId="0" fontId="46" fillId="5" borderId="5" xfId="0" applyFont="1" applyFill="1" applyBorder="1" applyAlignment="1">
      <alignment vertical="center" wrapText="1"/>
    </xf>
    <xf numFmtId="0" fontId="47" fillId="5" borderId="2"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27" fillId="4" borderId="2" xfId="23" applyFont="1" applyFill="1" applyBorder="1" applyAlignment="1">
      <alignment horizontal="center" vertical="center" wrapText="1"/>
    </xf>
    <xf numFmtId="0" fontId="48" fillId="5" borderId="6" xfId="0" applyFont="1" applyFill="1" applyBorder="1" applyAlignment="1">
      <alignment horizontal="center" vertical="center" wrapText="1"/>
    </xf>
    <xf numFmtId="0" fontId="48" fillId="5" borderId="2" xfId="0" applyFont="1" applyFill="1" applyBorder="1" applyAlignment="1">
      <alignment horizontal="center" vertical="center" wrapText="1"/>
    </xf>
    <xf numFmtId="49" fontId="27" fillId="4" borderId="2" xfId="0" quotePrefix="1" applyNumberFormat="1"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2" xfId="0" applyFont="1" applyFill="1" applyBorder="1" applyAlignment="1">
      <alignment vertical="center" wrapText="1"/>
    </xf>
    <xf numFmtId="0" fontId="27" fillId="4" borderId="2" xfId="0" applyFont="1" applyFill="1" applyBorder="1" applyAlignment="1">
      <alignment horizontal="left" vertical="center" wrapText="1"/>
    </xf>
    <xf numFmtId="0" fontId="28" fillId="4" borderId="2" xfId="0" applyFont="1" applyFill="1" applyBorder="1" applyAlignment="1">
      <alignment horizontal="left" vertical="center" wrapText="1"/>
    </xf>
    <xf numFmtId="0" fontId="28" fillId="0" borderId="2" xfId="21" applyFont="1" applyFill="1" applyBorder="1" applyAlignment="1">
      <alignment horizontal="center" vertical="center" wrapText="1"/>
    </xf>
    <xf numFmtId="0" fontId="49"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49" fillId="0" borderId="0" xfId="0" applyFont="1" applyFill="1" applyAlignment="1">
      <alignment wrapText="1"/>
    </xf>
    <xf numFmtId="0" fontId="27" fillId="4" borderId="2" xfId="2" applyFont="1" applyFill="1" applyBorder="1" applyAlignment="1">
      <alignment horizontal="center" vertical="center" wrapText="1"/>
    </xf>
    <xf numFmtId="0" fontId="28" fillId="4" borderId="2" xfId="6" applyFont="1" applyFill="1" applyBorder="1" applyAlignment="1">
      <alignment horizontal="left" vertical="center" wrapText="1"/>
    </xf>
    <xf numFmtId="0" fontId="28" fillId="4" borderId="2" xfId="5" applyFont="1" applyFill="1" applyBorder="1" applyAlignment="1">
      <alignment vertical="center" wrapText="1"/>
    </xf>
    <xf numFmtId="0" fontId="27" fillId="4" borderId="2" xfId="14" applyFont="1" applyFill="1" applyBorder="1" applyAlignment="1">
      <alignment horizontal="left" vertical="center" wrapText="1"/>
    </xf>
    <xf numFmtId="0" fontId="26" fillId="0" borderId="0" xfId="0" applyFont="1" applyFill="1" applyAlignment="1">
      <alignment vertical="center" wrapText="1"/>
    </xf>
    <xf numFmtId="0" fontId="26" fillId="0" borderId="0" xfId="0" applyFont="1" applyFill="1" applyBorder="1" applyAlignment="1">
      <alignment vertical="center" wrapText="1"/>
    </xf>
    <xf numFmtId="0" fontId="29" fillId="0" borderId="0" xfId="0" applyFont="1" applyFill="1" applyBorder="1" applyAlignment="1">
      <alignment vertical="center" wrapText="1"/>
    </xf>
    <xf numFmtId="0" fontId="29" fillId="0" borderId="7" xfId="0" applyFont="1" applyFill="1" applyBorder="1" applyAlignment="1">
      <alignment vertical="center" wrapText="1"/>
    </xf>
    <xf numFmtId="0" fontId="27" fillId="0" borderId="1" xfId="0" applyFont="1" applyFill="1" applyBorder="1" applyAlignment="1">
      <alignment vertical="center" wrapText="1"/>
    </xf>
    <xf numFmtId="0" fontId="27" fillId="0" borderId="1" xfId="20" applyFont="1" applyFill="1" applyBorder="1" applyAlignment="1">
      <alignment vertical="center" wrapText="1"/>
    </xf>
    <xf numFmtId="0" fontId="27" fillId="0" borderId="4" xfId="20" applyFont="1" applyFill="1" applyBorder="1" applyAlignment="1">
      <alignment vertical="center" wrapText="1"/>
    </xf>
    <xf numFmtId="0" fontId="27" fillId="0" borderId="5" xfId="20" applyFont="1" applyFill="1" applyBorder="1" applyAlignment="1">
      <alignment vertical="center" wrapText="1"/>
    </xf>
    <xf numFmtId="0" fontId="27" fillId="0" borderId="6" xfId="20" applyFont="1" applyFill="1" applyBorder="1" applyAlignment="1">
      <alignment vertical="center" wrapText="1"/>
    </xf>
    <xf numFmtId="0" fontId="27" fillId="0" borderId="3" xfId="0" applyFont="1" applyFill="1" applyBorder="1" applyAlignment="1">
      <alignment vertical="center" wrapText="1"/>
    </xf>
    <xf numFmtId="0" fontId="27" fillId="0" borderId="3" xfId="20" applyFont="1" applyFill="1" applyBorder="1" applyAlignment="1">
      <alignment vertical="center" wrapText="1"/>
    </xf>
    <xf numFmtId="0" fontId="16" fillId="2" borderId="1" xfId="0" applyFont="1" applyFill="1" applyBorder="1" applyAlignment="1">
      <alignment vertical="center" wrapText="1"/>
    </xf>
    <xf numFmtId="0" fontId="16" fillId="0" borderId="3" xfId="0" applyFont="1" applyFill="1" applyBorder="1" applyAlignment="1">
      <alignment vertical="center"/>
    </xf>
    <xf numFmtId="0" fontId="16" fillId="0" borderId="3" xfId="0" applyFont="1" applyFill="1" applyBorder="1" applyAlignment="1">
      <alignment vertical="center" wrapText="1"/>
    </xf>
    <xf numFmtId="164" fontId="16" fillId="2" borderId="7" xfId="1" applyNumberFormat="1" applyFont="1" applyFill="1" applyBorder="1" applyAlignment="1">
      <alignment vertical="center"/>
    </xf>
    <xf numFmtId="0" fontId="19" fillId="0" borderId="3" xfId="0" applyFont="1" applyFill="1" applyBorder="1" applyAlignment="1">
      <alignment wrapText="1"/>
    </xf>
    <xf numFmtId="164" fontId="16" fillId="2" borderId="3" xfId="1" applyNumberFormat="1" applyFont="1" applyFill="1" applyBorder="1" applyAlignment="1">
      <alignment vertical="center"/>
    </xf>
    <xf numFmtId="164" fontId="16" fillId="2" borderId="8" xfId="1" applyNumberFormat="1" applyFont="1" applyFill="1" applyBorder="1" applyAlignment="1">
      <alignment vertical="center"/>
    </xf>
    <xf numFmtId="0" fontId="38" fillId="2" borderId="2" xfId="0" applyFont="1" applyFill="1" applyBorder="1" applyAlignment="1">
      <alignment vertical="center" wrapText="1"/>
    </xf>
    <xf numFmtId="0" fontId="50" fillId="0" borderId="0" xfId="0" applyFont="1" applyAlignment="1">
      <alignment wrapText="1"/>
    </xf>
    <xf numFmtId="0" fontId="18" fillId="6" borderId="2" xfId="5"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2" xfId="5" applyFont="1" applyFill="1" applyBorder="1" applyAlignment="1">
      <alignment horizontal="left" vertical="center" wrapText="1"/>
    </xf>
    <xf numFmtId="0" fontId="18" fillId="6" borderId="2" xfId="5" applyFont="1" applyFill="1" applyBorder="1" applyAlignment="1">
      <alignment horizontal="left" vertical="center"/>
    </xf>
    <xf numFmtId="164" fontId="18" fillId="6" borderId="2" xfId="1" applyNumberFormat="1" applyFont="1" applyFill="1" applyBorder="1" applyAlignment="1">
      <alignment horizontal="center" vertical="center" wrapText="1"/>
    </xf>
    <xf numFmtId="0" fontId="19" fillId="6" borderId="0" xfId="0" applyFont="1" applyFill="1" applyAlignment="1">
      <alignment wrapText="1"/>
    </xf>
    <xf numFmtId="164" fontId="18" fillId="6" borderId="2" xfId="1" applyNumberFormat="1" applyFont="1" applyFill="1" applyBorder="1" applyAlignment="1">
      <alignment horizontal="right" vertical="center" wrapText="1"/>
    </xf>
    <xf numFmtId="0" fontId="50" fillId="0" borderId="2" xfId="0" applyFont="1" applyBorder="1" applyAlignment="1">
      <alignment wrapText="1"/>
    </xf>
    <xf numFmtId="0" fontId="20" fillId="0" borderId="9" xfId="5" applyFont="1" applyFill="1" applyBorder="1" applyAlignment="1">
      <alignment horizontal="center" vertical="center" wrapText="1"/>
    </xf>
    <xf numFmtId="164" fontId="19" fillId="0" borderId="2" xfId="0" applyNumberFormat="1" applyFont="1" applyBorder="1" applyAlignment="1">
      <alignment wrapText="1"/>
    </xf>
    <xf numFmtId="0" fontId="19" fillId="6" borderId="2" xfId="0" applyFont="1" applyFill="1" applyBorder="1" applyAlignment="1">
      <alignment wrapText="1"/>
    </xf>
    <xf numFmtId="164" fontId="19" fillId="6" borderId="2" xfId="0" applyNumberFormat="1" applyFont="1" applyFill="1" applyBorder="1" applyAlignment="1">
      <alignment wrapText="1"/>
    </xf>
    <xf numFmtId="0" fontId="0" fillId="7" borderId="0" xfId="0" applyFill="1"/>
    <xf numFmtId="0" fontId="19" fillId="7" borderId="2" xfId="0" applyFont="1" applyFill="1" applyBorder="1" applyAlignment="1">
      <alignment horizontal="center" vertical="center" wrapText="1"/>
    </xf>
    <xf numFmtId="0" fontId="50" fillId="7" borderId="2" xfId="0" applyFont="1" applyFill="1" applyBorder="1" applyAlignment="1">
      <alignment wrapText="1"/>
    </xf>
    <xf numFmtId="0" fontId="19" fillId="7" borderId="2" xfId="0" applyFont="1" applyFill="1" applyBorder="1" applyAlignment="1">
      <alignment wrapText="1"/>
    </xf>
    <xf numFmtId="0" fontId="0" fillId="0" borderId="0" xfId="0" applyAlignment="1">
      <alignment horizontal="center" wrapText="1"/>
    </xf>
    <xf numFmtId="0" fontId="38" fillId="2" borderId="2" xfId="0" applyFont="1" applyFill="1" applyBorder="1" applyAlignment="1">
      <alignment horizontal="center" vertical="center" wrapText="1"/>
    </xf>
    <xf numFmtId="0" fontId="38" fillId="2" borderId="6" xfId="0" applyFont="1" applyFill="1" applyBorder="1" applyAlignment="1">
      <alignment vertical="center" wrapText="1"/>
    </xf>
    <xf numFmtId="0" fontId="19" fillId="0" borderId="2" xfId="0" applyFont="1" applyBorder="1" applyAlignment="1">
      <alignment horizontal="center" wrapText="1"/>
    </xf>
    <xf numFmtId="0" fontId="19" fillId="0" borderId="2" xfId="0" applyFont="1" applyFill="1" applyBorder="1" applyAlignment="1">
      <alignment horizontal="center" wrapText="1"/>
    </xf>
    <xf numFmtId="0" fontId="19" fillId="6" borderId="2" xfId="0" applyFont="1" applyFill="1" applyBorder="1" applyAlignment="1">
      <alignment horizontal="center" wrapText="1"/>
    </xf>
    <xf numFmtId="0" fontId="24" fillId="6" borderId="0" xfId="0" applyFont="1" applyFill="1" applyAlignment="1">
      <alignment wrapText="1"/>
    </xf>
    <xf numFmtId="164" fontId="0" fillId="0" borderId="0" xfId="1" applyNumberFormat="1" applyFont="1"/>
    <xf numFmtId="0" fontId="51" fillId="6" borderId="2" xfId="5" applyFont="1" applyFill="1" applyBorder="1" applyAlignment="1">
      <alignment horizontal="center" vertical="center" wrapText="1"/>
    </xf>
    <xf numFmtId="0" fontId="51" fillId="6" borderId="2" xfId="5" applyFont="1" applyFill="1" applyBorder="1" applyAlignment="1">
      <alignment horizontal="left" vertical="center" wrapText="1"/>
    </xf>
    <xf numFmtId="0" fontId="51" fillId="6" borderId="2" xfId="5" applyFont="1" applyFill="1" applyBorder="1" applyAlignment="1">
      <alignment horizontal="left" vertical="center"/>
    </xf>
    <xf numFmtId="164" fontId="51" fillId="6" borderId="2" xfId="1" applyNumberFormat="1" applyFont="1" applyFill="1" applyBorder="1" applyAlignment="1">
      <alignment horizontal="center" vertical="center" wrapText="1"/>
    </xf>
    <xf numFmtId="164" fontId="51" fillId="6" borderId="2" xfId="1" applyNumberFormat="1" applyFont="1" applyFill="1" applyBorder="1" applyAlignment="1">
      <alignment horizontal="right" vertical="center" wrapText="1"/>
    </xf>
    <xf numFmtId="0" fontId="51" fillId="6" borderId="0" xfId="0" applyFont="1" applyFill="1" applyAlignment="1">
      <alignment wrapText="1"/>
    </xf>
    <xf numFmtId="164" fontId="51" fillId="6" borderId="0" xfId="0" applyNumberFormat="1" applyFont="1" applyFill="1" applyAlignment="1">
      <alignment wrapText="1"/>
    </xf>
    <xf numFmtId="0" fontId="51" fillId="6" borderId="2" xfId="0" applyFont="1" applyFill="1" applyBorder="1" applyAlignment="1">
      <alignment horizontal="center" vertical="center" wrapText="1"/>
    </xf>
    <xf numFmtId="0" fontId="51" fillId="6" borderId="0" xfId="0" applyFont="1" applyFill="1" applyAlignment="1">
      <alignment vertical="center" wrapText="1"/>
    </xf>
    <xf numFmtId="0" fontId="51" fillId="6" borderId="2" xfId="0" applyFont="1" applyFill="1" applyBorder="1" applyAlignment="1">
      <alignment vertical="center" wrapText="1"/>
    </xf>
    <xf numFmtId="0" fontId="51" fillId="7" borderId="2" xfId="0" applyFont="1" applyFill="1" applyBorder="1" applyAlignment="1">
      <alignment vertical="center" wrapText="1"/>
    </xf>
    <xf numFmtId="164" fontId="51" fillId="6" borderId="2" xfId="0" applyNumberFormat="1" applyFont="1" applyFill="1" applyBorder="1" applyAlignment="1">
      <alignment vertical="center" wrapText="1"/>
    </xf>
    <xf numFmtId="164" fontId="51" fillId="6" borderId="0" xfId="0" applyNumberFormat="1" applyFont="1" applyFill="1" applyAlignment="1">
      <alignment vertical="center" wrapText="1"/>
    </xf>
    <xf numFmtId="164" fontId="16" fillId="0" borderId="4" xfId="1" applyNumberFormat="1" applyFont="1" applyFill="1" applyBorder="1" applyAlignment="1">
      <alignment horizontal="right" vertical="center" wrapText="1"/>
    </xf>
    <xf numFmtId="164" fontId="18" fillId="0" borderId="4" xfId="1" applyNumberFormat="1" applyFont="1" applyFill="1" applyBorder="1" applyAlignment="1">
      <alignment horizontal="right" vertical="center" wrapText="1"/>
    </xf>
    <xf numFmtId="164" fontId="16" fillId="0" borderId="4" xfId="1"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164" fontId="16" fillId="2" borderId="2" xfId="1"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47" fillId="0" borderId="2" xfId="0" applyFont="1" applyFill="1" applyBorder="1" applyAlignment="1">
      <alignment horizontal="center" vertical="center" wrapText="1"/>
    </xf>
    <xf numFmtId="0" fontId="15" fillId="0" borderId="0" xfId="0" applyFont="1" applyFill="1" applyAlignment="1">
      <alignment horizontal="left" vertical="center" wrapText="1"/>
    </xf>
    <xf numFmtId="0" fontId="18" fillId="0" borderId="0" xfId="0" applyFont="1" applyAlignment="1">
      <alignment wrapText="1"/>
    </xf>
    <xf numFmtId="0" fontId="54" fillId="0" borderId="2" xfId="0" applyFont="1" applyFill="1" applyBorder="1" applyAlignment="1">
      <alignment horizontal="center" vertical="center" wrapText="1"/>
    </xf>
    <xf numFmtId="164" fontId="18" fillId="0" borderId="0" xfId="0" applyNumberFormat="1" applyFont="1" applyFill="1" applyAlignment="1">
      <alignment wrapText="1"/>
    </xf>
    <xf numFmtId="0" fontId="18" fillId="0" borderId="0" xfId="0" applyFont="1" applyFill="1" applyAlignment="1">
      <alignment horizontal="left" vertical="center" wrapText="1"/>
    </xf>
    <xf numFmtId="0" fontId="55" fillId="0" borderId="0" xfId="0" applyFont="1" applyFill="1" applyAlignment="1">
      <alignment wrapText="1"/>
    </xf>
    <xf numFmtId="0" fontId="55" fillId="0" borderId="0" xfId="0" applyFont="1" applyFill="1" applyAlignment="1">
      <alignment vertical="center"/>
    </xf>
    <xf numFmtId="164" fontId="55" fillId="0" borderId="0" xfId="1" applyNumberFormat="1" applyFont="1" applyFill="1" applyAlignment="1">
      <alignment vertical="center" wrapText="1"/>
    </xf>
    <xf numFmtId="0" fontId="44" fillId="0" borderId="0" xfId="0" applyFont="1" applyFill="1" applyAlignment="1">
      <alignment wrapText="1"/>
    </xf>
    <xf numFmtId="164" fontId="16" fillId="0" borderId="2" xfId="1"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55" fillId="0" borderId="0" xfId="0" applyFont="1" applyFill="1" applyAlignment="1">
      <alignment horizontal="center" vertical="center" wrapText="1"/>
    </xf>
    <xf numFmtId="0" fontId="52" fillId="0" borderId="2"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2" fillId="0" borderId="2" xfId="0" applyFont="1" applyBorder="1" applyAlignment="1">
      <alignment horizontal="center" vertical="center" wrapText="1"/>
    </xf>
    <xf numFmtId="164" fontId="16" fillId="2" borderId="2" xfId="1"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41"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53" fillId="0" borderId="7" xfId="0" applyFont="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0" xfId="0" applyFont="1" applyAlignment="1">
      <alignment horizontal="center" vertical="center" wrapText="1"/>
    </xf>
    <xf numFmtId="0" fontId="25" fillId="0" borderId="0" xfId="0" applyFont="1" applyBorder="1" applyAlignment="1">
      <alignment horizontal="center" vertical="center" wrapText="1"/>
    </xf>
    <xf numFmtId="0" fontId="14" fillId="0" borderId="0" xfId="0" applyFont="1" applyFill="1" applyBorder="1" applyAlignment="1">
      <alignment horizontal="center" vertical="center" wrapText="1"/>
    </xf>
  </cellXfs>
  <cellStyles count="32">
    <cellStyle name="Comma" xfId="1" builtinId="3"/>
    <cellStyle name="Comma [0]" xfId="28" builtinId="6"/>
    <cellStyle name="Comma [0] 2" xfId="30"/>
    <cellStyle name="Comma 10" xfId="24"/>
    <cellStyle name="Comma 2" xfId="19"/>
    <cellStyle name="Comma 2 2" xfId="25"/>
    <cellStyle name="Comma 2 2 3" xfId="29"/>
    <cellStyle name="Comma 4" xfId="31"/>
    <cellStyle name="Comma 45" xfId="3"/>
    <cellStyle name="Comma 5" xfId="8"/>
    <cellStyle name="Comma 5 10" xfId="11"/>
    <cellStyle name="Comma 6" xfId="22"/>
    <cellStyle name="Comma 8" xfId="10"/>
    <cellStyle name="Comma 8 3" xfId="13"/>
    <cellStyle name="Ledger 17 x 11 in_Sheet3" xfId="7"/>
    <cellStyle name="Normal" xfId="0" builtinId="0"/>
    <cellStyle name="Normal 10" xfId="26"/>
    <cellStyle name="Normal 2" xfId="4"/>
    <cellStyle name="Normal 2 2" xfId="27"/>
    <cellStyle name="Normal 2 3" xfId="14"/>
    <cellStyle name="Normal 2 5" xfId="21"/>
    <cellStyle name="Normal 348" xfId="9"/>
    <cellStyle name="Normal 4" xfId="5"/>
    <cellStyle name="Normal 4 75" xfId="12"/>
    <cellStyle name="Normal 5" xfId="23"/>
    <cellStyle name="Normal_4 phu luc da khoa" xfId="17"/>
    <cellStyle name="Normal_GÓI 8" xfId="20"/>
    <cellStyle name="Normal_Sheet1" xfId="18"/>
    <cellStyle name="Normal_Sheet1 2" xfId="2"/>
    <cellStyle name="Normal_Sheet3" xfId="6"/>
    <cellStyle name="Style 1" xfId="16"/>
    <cellStyle name="標準_Reagents prices 26-03-200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57150</xdr:colOff>
      <xdr:row>2</xdr:row>
      <xdr:rowOff>28575</xdr:rowOff>
    </xdr:to>
    <xdr:pic>
      <xdr:nvPicPr>
        <xdr:cNvPr id="2" name="Picture 1" descr="image002">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 name="Picture 2" descr="image00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 name="Picture 3" descr="image00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 name="Picture 4" descr="image002">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 name="Picture 5" descr="image002">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 name="Picture 6" descr="image002">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 name="Picture 7" descr="image002">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 name="Picture 11" descr="image002">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 name="Picture 12" descr="image002">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 name="Picture 13" descr="image002">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 name="Picture 14" descr="image002">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 name="Picture 15" descr="image00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 name="Picture 16" descr="image002">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 name="Picture 17" descr="image002">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 name="Picture 18" descr="image002">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 name="Picture 19" descr="image002">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 name="Picture 20" descr="image002">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 name="Picture 21" descr="image002">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 name="Picture 22" descr="image002">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 name="Picture 23" descr="image002">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 name="Picture 24" descr="image002">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 name="Picture 25" descr="image002">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 name="Picture 26" descr="image002">
          <a:extLst>
            <a:ext uri="{FF2B5EF4-FFF2-40B4-BE49-F238E27FC236}">
              <a16:creationId xmlns=""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 name="Picture 27" descr="image002">
          <a:extLst>
            <a:ext uri="{FF2B5EF4-FFF2-40B4-BE49-F238E27FC236}">
              <a16:creationId xmlns=""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 name="Picture 28" descr="image002">
          <a:extLst>
            <a:ext uri="{FF2B5EF4-FFF2-40B4-BE49-F238E27FC236}">
              <a16:creationId xmlns=""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 name="Picture 29" descr="image002">
          <a:extLst>
            <a:ext uri="{FF2B5EF4-FFF2-40B4-BE49-F238E27FC236}">
              <a16:creationId xmlns=""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 name="Picture 33" descr="image002">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 name="Picture 34" descr="image002">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 name="Picture 35" descr="image002">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 name="Picture 36" descr="image002">
          <a:extLst>
            <a:ext uri="{FF2B5EF4-FFF2-40B4-BE49-F238E27FC236}">
              <a16:creationId xmlns=""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 name="Picture 37" descr="image002">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 name="Picture 38" descr="image002">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 name="Picture 39" descr="image002">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 name="Picture 40" descr="image002">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 name="Picture 41" descr="image002">
          <a:extLst>
            <a:ext uri="{FF2B5EF4-FFF2-40B4-BE49-F238E27FC236}">
              <a16:creationId xmlns=""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 name="Picture 42" descr="image002">
          <a:extLst>
            <a:ext uri="{FF2B5EF4-FFF2-40B4-BE49-F238E27FC236}">
              <a16:creationId xmlns=""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 name="Picture 43" descr="image002">
          <a:extLst>
            <a:ext uri="{FF2B5EF4-FFF2-40B4-BE49-F238E27FC236}">
              <a16:creationId xmlns=""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 name="Picture 44" descr="image002">
          <a:extLst>
            <a:ext uri="{FF2B5EF4-FFF2-40B4-BE49-F238E27FC236}">
              <a16:creationId xmlns=""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 name="Picture 45" descr="image002">
          <a:extLst>
            <a:ext uri="{FF2B5EF4-FFF2-40B4-BE49-F238E27FC236}">
              <a16:creationId xmlns=""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 name="Picture 46" descr="image002">
          <a:extLst>
            <a:ext uri="{FF2B5EF4-FFF2-40B4-BE49-F238E27FC236}">
              <a16:creationId xmlns=""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 name="Picture 47" descr="image002">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 name="Picture 48" descr="image002">
          <a:extLst>
            <a:ext uri="{FF2B5EF4-FFF2-40B4-BE49-F238E27FC236}">
              <a16:creationId xmlns=""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 name="Picture 49" descr="image002">
          <a:extLst>
            <a:ext uri="{FF2B5EF4-FFF2-40B4-BE49-F238E27FC236}">
              <a16:creationId xmlns=""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 name="Picture 50" descr="image002">
          <a:extLst>
            <a:ext uri="{FF2B5EF4-FFF2-40B4-BE49-F238E27FC236}">
              <a16:creationId xmlns=""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 name="Picture 51" descr="image002">
          <a:extLst>
            <a:ext uri="{FF2B5EF4-FFF2-40B4-BE49-F238E27FC236}">
              <a16:creationId xmlns=""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 name="Picture 52" descr="image002">
          <a:extLst>
            <a:ext uri="{FF2B5EF4-FFF2-40B4-BE49-F238E27FC236}">
              <a16:creationId xmlns=""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 name="Picture 53" descr="image002">
          <a:extLst>
            <a:ext uri="{FF2B5EF4-FFF2-40B4-BE49-F238E27FC236}">
              <a16:creationId xmlns=""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 name="Picture 54" descr="image002">
          <a:extLst>
            <a:ext uri="{FF2B5EF4-FFF2-40B4-BE49-F238E27FC236}">
              <a16:creationId xmlns=""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 name="Picture 55" descr="image002">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 name="Picture 56" descr="image002">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 name="Picture 57" descr="image002">
          <a:extLst>
            <a:ext uri="{FF2B5EF4-FFF2-40B4-BE49-F238E27FC236}">
              <a16:creationId xmlns=""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 name="Picture 58" descr="image002">
          <a:extLst>
            <a:ext uri="{FF2B5EF4-FFF2-40B4-BE49-F238E27FC236}">
              <a16:creationId xmlns=""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 name="Picture 65" descr="image002">
          <a:extLst>
            <a:ext uri="{FF2B5EF4-FFF2-40B4-BE49-F238E27FC236}">
              <a16:creationId xmlns=""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 name="Picture 66" descr="image002">
          <a:extLst>
            <a:ext uri="{FF2B5EF4-FFF2-40B4-BE49-F238E27FC236}">
              <a16:creationId xmlns=""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 name="Picture 67" descr="image002">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 name="Picture 68" descr="image002">
          <a:extLst>
            <a:ext uri="{FF2B5EF4-FFF2-40B4-BE49-F238E27FC236}">
              <a16:creationId xmlns=""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 name="Picture 69" descr="image002">
          <a:extLst>
            <a:ext uri="{FF2B5EF4-FFF2-40B4-BE49-F238E27FC236}">
              <a16:creationId xmlns=""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 name="Picture 70" descr="image002">
          <a:extLst>
            <a:ext uri="{FF2B5EF4-FFF2-40B4-BE49-F238E27FC236}">
              <a16:creationId xmlns=""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 name="Picture 71" descr="image002">
          <a:extLst>
            <a:ext uri="{FF2B5EF4-FFF2-40B4-BE49-F238E27FC236}">
              <a16:creationId xmlns=""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 name="Picture 72" descr="image002">
          <a:extLst>
            <a:ext uri="{FF2B5EF4-FFF2-40B4-BE49-F238E27FC236}">
              <a16:creationId xmlns=""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 name="Picture 73" descr="image002">
          <a:extLst>
            <a:ext uri="{FF2B5EF4-FFF2-40B4-BE49-F238E27FC236}">
              <a16:creationId xmlns=""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 name="Picture 74" descr="image002">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 name="Picture 75" descr="image002">
          <a:extLst>
            <a:ext uri="{FF2B5EF4-FFF2-40B4-BE49-F238E27FC236}">
              <a16:creationId xmlns=""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 name="Picture 76" descr="image002">
          <a:extLst>
            <a:ext uri="{FF2B5EF4-FFF2-40B4-BE49-F238E27FC236}">
              <a16:creationId xmlns=""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 name="Picture 77" descr="image002">
          <a:extLst>
            <a:ext uri="{FF2B5EF4-FFF2-40B4-BE49-F238E27FC236}">
              <a16:creationId xmlns=""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 name="Picture 78" descr="image002">
          <a:extLst>
            <a:ext uri="{FF2B5EF4-FFF2-40B4-BE49-F238E27FC236}">
              <a16:creationId xmlns=""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 name="Picture 79" descr="image002">
          <a:extLst>
            <a:ext uri="{FF2B5EF4-FFF2-40B4-BE49-F238E27FC236}">
              <a16:creationId xmlns=""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 name="Picture 80" descr="image002">
          <a:extLst>
            <a:ext uri="{FF2B5EF4-FFF2-40B4-BE49-F238E27FC236}">
              <a16:creationId xmlns=""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 name="Picture 81" descr="image002">
          <a:extLst>
            <a:ext uri="{FF2B5EF4-FFF2-40B4-BE49-F238E27FC236}">
              <a16:creationId xmlns=""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 name="Picture 82" descr="image002">
          <a:extLst>
            <a:ext uri="{FF2B5EF4-FFF2-40B4-BE49-F238E27FC236}">
              <a16:creationId xmlns=""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 name="Picture 83" descr="image002">
          <a:extLst>
            <a:ext uri="{FF2B5EF4-FFF2-40B4-BE49-F238E27FC236}">
              <a16:creationId xmlns=""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 name="Picture 84" descr="image002">
          <a:extLst>
            <a:ext uri="{FF2B5EF4-FFF2-40B4-BE49-F238E27FC236}">
              <a16:creationId xmlns=""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 name="Picture 85" descr="image002">
          <a:extLst>
            <a:ext uri="{FF2B5EF4-FFF2-40B4-BE49-F238E27FC236}">
              <a16:creationId xmlns=""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 name="Picture 86" descr="image002">
          <a:extLst>
            <a:ext uri="{FF2B5EF4-FFF2-40B4-BE49-F238E27FC236}">
              <a16:creationId xmlns=""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 name="Picture 87" descr="image002">
          <a:extLst>
            <a:ext uri="{FF2B5EF4-FFF2-40B4-BE49-F238E27FC236}">
              <a16:creationId xmlns=""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 name="Picture 88" descr="image002">
          <a:extLst>
            <a:ext uri="{FF2B5EF4-FFF2-40B4-BE49-F238E27FC236}">
              <a16:creationId xmlns=""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 name="Picture 92" descr="image002">
          <a:extLst>
            <a:ext uri="{FF2B5EF4-FFF2-40B4-BE49-F238E27FC236}">
              <a16:creationId xmlns=""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 name="Picture 93" descr="image002">
          <a:extLst>
            <a:ext uri="{FF2B5EF4-FFF2-40B4-BE49-F238E27FC236}">
              <a16:creationId xmlns=""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 name="Picture 94" descr="image002">
          <a:extLst>
            <a:ext uri="{FF2B5EF4-FFF2-40B4-BE49-F238E27FC236}">
              <a16:creationId xmlns=""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 name="Picture 95" descr="image002">
          <a:extLst>
            <a:ext uri="{FF2B5EF4-FFF2-40B4-BE49-F238E27FC236}">
              <a16:creationId xmlns=""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 name="Picture 96" descr="image002">
          <a:extLst>
            <a:ext uri="{FF2B5EF4-FFF2-40B4-BE49-F238E27FC236}">
              <a16:creationId xmlns=""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 name="Picture 97" descr="image002">
          <a:extLst>
            <a:ext uri="{FF2B5EF4-FFF2-40B4-BE49-F238E27FC236}">
              <a16:creationId xmlns=""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 name="Picture 98" descr="image002">
          <a:extLst>
            <a:ext uri="{FF2B5EF4-FFF2-40B4-BE49-F238E27FC236}">
              <a16:creationId xmlns=""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 name="Picture 99" descr="image002">
          <a:extLst>
            <a:ext uri="{FF2B5EF4-FFF2-40B4-BE49-F238E27FC236}">
              <a16:creationId xmlns=""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 name="Picture 100" descr="image002">
          <a:extLst>
            <a:ext uri="{FF2B5EF4-FFF2-40B4-BE49-F238E27FC236}">
              <a16:creationId xmlns=""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 name="Picture 101" descr="image002">
          <a:extLst>
            <a:ext uri="{FF2B5EF4-FFF2-40B4-BE49-F238E27FC236}">
              <a16:creationId xmlns=""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 name="Picture 102" descr="image002">
          <a:extLst>
            <a:ext uri="{FF2B5EF4-FFF2-40B4-BE49-F238E27FC236}">
              <a16:creationId xmlns=""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 name="Picture 103" descr="image002">
          <a:extLst>
            <a:ext uri="{FF2B5EF4-FFF2-40B4-BE49-F238E27FC236}">
              <a16:creationId xmlns=""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 name="Picture 104" descr="image002">
          <a:extLst>
            <a:ext uri="{FF2B5EF4-FFF2-40B4-BE49-F238E27FC236}">
              <a16:creationId xmlns=""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 name="Picture 105" descr="image002">
          <a:extLst>
            <a:ext uri="{FF2B5EF4-FFF2-40B4-BE49-F238E27FC236}">
              <a16:creationId xmlns=""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 name="Picture 112" descr="image002">
          <a:extLst>
            <a:ext uri="{FF2B5EF4-FFF2-40B4-BE49-F238E27FC236}">
              <a16:creationId xmlns=""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 name="Picture 113" descr="image002">
          <a:extLst>
            <a:ext uri="{FF2B5EF4-FFF2-40B4-BE49-F238E27FC236}">
              <a16:creationId xmlns=""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 name="Picture 114" descr="image002">
          <a:extLst>
            <a:ext uri="{FF2B5EF4-FFF2-40B4-BE49-F238E27FC236}">
              <a16:creationId xmlns=""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 name="Picture 115" descr="image002">
          <a:extLst>
            <a:ext uri="{FF2B5EF4-FFF2-40B4-BE49-F238E27FC236}">
              <a16:creationId xmlns=""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 name="Picture 116" descr="image002">
          <a:extLst>
            <a:ext uri="{FF2B5EF4-FFF2-40B4-BE49-F238E27FC236}">
              <a16:creationId xmlns=""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 name="Picture 117" descr="image002">
          <a:extLst>
            <a:ext uri="{FF2B5EF4-FFF2-40B4-BE49-F238E27FC236}">
              <a16:creationId xmlns=""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 name="Picture 118" descr="image002">
          <a:extLst>
            <a:ext uri="{FF2B5EF4-FFF2-40B4-BE49-F238E27FC236}">
              <a16:creationId xmlns=""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 name="Picture 119" descr="image002">
          <a:extLst>
            <a:ext uri="{FF2B5EF4-FFF2-40B4-BE49-F238E27FC236}">
              <a16:creationId xmlns=""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 name="Picture 120" descr="image002">
          <a:extLst>
            <a:ext uri="{FF2B5EF4-FFF2-40B4-BE49-F238E27FC236}">
              <a16:creationId xmlns=""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 name="Picture 121" descr="image002">
          <a:extLst>
            <a:ext uri="{FF2B5EF4-FFF2-40B4-BE49-F238E27FC236}">
              <a16:creationId xmlns=""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 name="Picture 122" descr="image002">
          <a:extLst>
            <a:ext uri="{FF2B5EF4-FFF2-40B4-BE49-F238E27FC236}">
              <a16:creationId xmlns=""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 name="Picture 123" descr="image002">
          <a:extLst>
            <a:ext uri="{FF2B5EF4-FFF2-40B4-BE49-F238E27FC236}">
              <a16:creationId xmlns=""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 name="Picture 124" descr="image002">
          <a:extLst>
            <a:ext uri="{FF2B5EF4-FFF2-40B4-BE49-F238E27FC236}">
              <a16:creationId xmlns=""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 name="Picture 125" descr="image002">
          <a:extLst>
            <a:ext uri="{FF2B5EF4-FFF2-40B4-BE49-F238E27FC236}">
              <a16:creationId xmlns=""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 name="Picture 126" descr="image002">
          <a:extLst>
            <a:ext uri="{FF2B5EF4-FFF2-40B4-BE49-F238E27FC236}">
              <a16:creationId xmlns=""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 name="Picture 127" descr="image002">
          <a:extLst>
            <a:ext uri="{FF2B5EF4-FFF2-40B4-BE49-F238E27FC236}">
              <a16:creationId xmlns=""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 name="Picture 128" descr="image002">
          <a:extLst>
            <a:ext uri="{FF2B5EF4-FFF2-40B4-BE49-F238E27FC236}">
              <a16:creationId xmlns=""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 name="Picture 129" descr="image002">
          <a:extLst>
            <a:ext uri="{FF2B5EF4-FFF2-40B4-BE49-F238E27FC236}">
              <a16:creationId xmlns=""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 name="Picture 130" descr="image002">
          <a:extLst>
            <a:ext uri="{FF2B5EF4-FFF2-40B4-BE49-F238E27FC236}">
              <a16:creationId xmlns=""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 name="Picture 131" descr="image002">
          <a:extLst>
            <a:ext uri="{FF2B5EF4-FFF2-40B4-BE49-F238E27FC236}">
              <a16:creationId xmlns=""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 name="Picture 132" descr="image002">
          <a:extLst>
            <a:ext uri="{FF2B5EF4-FFF2-40B4-BE49-F238E27FC236}">
              <a16:creationId xmlns=""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 name="Picture 133" descr="image002">
          <a:extLst>
            <a:ext uri="{FF2B5EF4-FFF2-40B4-BE49-F238E27FC236}">
              <a16:creationId xmlns=""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 name="Picture 134" descr="image002">
          <a:extLst>
            <a:ext uri="{FF2B5EF4-FFF2-40B4-BE49-F238E27FC236}">
              <a16:creationId xmlns=""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 name="Picture 135" descr="image002">
          <a:extLst>
            <a:ext uri="{FF2B5EF4-FFF2-40B4-BE49-F238E27FC236}">
              <a16:creationId xmlns=""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 name="Picture 139" descr="image002">
          <a:extLst>
            <a:ext uri="{FF2B5EF4-FFF2-40B4-BE49-F238E27FC236}">
              <a16:creationId xmlns=""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 name="Picture 140" descr="image002">
          <a:extLst>
            <a:ext uri="{FF2B5EF4-FFF2-40B4-BE49-F238E27FC236}">
              <a16:creationId xmlns=""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 name="Picture 141" descr="image002">
          <a:extLst>
            <a:ext uri="{FF2B5EF4-FFF2-40B4-BE49-F238E27FC236}">
              <a16:creationId xmlns=""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 name="Picture 142" descr="image002">
          <a:extLst>
            <a:ext uri="{FF2B5EF4-FFF2-40B4-BE49-F238E27FC236}">
              <a16:creationId xmlns=""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 name="Picture 143" descr="image002">
          <a:extLst>
            <a:ext uri="{FF2B5EF4-FFF2-40B4-BE49-F238E27FC236}">
              <a16:creationId xmlns=""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 name="Picture 144" descr="image002">
          <a:extLst>
            <a:ext uri="{FF2B5EF4-FFF2-40B4-BE49-F238E27FC236}">
              <a16:creationId xmlns=""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 name="Picture 145" descr="image002">
          <a:extLst>
            <a:ext uri="{FF2B5EF4-FFF2-40B4-BE49-F238E27FC236}">
              <a16:creationId xmlns=""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 name="Picture 146" descr="image002">
          <a:extLst>
            <a:ext uri="{FF2B5EF4-FFF2-40B4-BE49-F238E27FC236}">
              <a16:creationId xmlns=""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 name="Picture 147" descr="image002">
          <a:extLst>
            <a:ext uri="{FF2B5EF4-FFF2-40B4-BE49-F238E27FC236}">
              <a16:creationId xmlns=""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 name="Picture 148" descr="image002">
          <a:extLst>
            <a:ext uri="{FF2B5EF4-FFF2-40B4-BE49-F238E27FC236}">
              <a16:creationId xmlns=""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 name="Picture 149" descr="image002">
          <a:extLst>
            <a:ext uri="{FF2B5EF4-FFF2-40B4-BE49-F238E27FC236}">
              <a16:creationId xmlns=""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 name="Picture 150" descr="image002">
          <a:extLst>
            <a:ext uri="{FF2B5EF4-FFF2-40B4-BE49-F238E27FC236}">
              <a16:creationId xmlns=""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 name="Picture 151" descr="image002">
          <a:extLst>
            <a:ext uri="{FF2B5EF4-FFF2-40B4-BE49-F238E27FC236}">
              <a16:creationId xmlns=""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 name="Picture 152" descr="image002">
          <a:extLst>
            <a:ext uri="{FF2B5EF4-FFF2-40B4-BE49-F238E27FC236}">
              <a16:creationId xmlns=""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 name="Picture 153" descr="image002">
          <a:extLst>
            <a:ext uri="{FF2B5EF4-FFF2-40B4-BE49-F238E27FC236}">
              <a16:creationId xmlns=""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 name="Picture 154" descr="image002">
          <a:extLst>
            <a:ext uri="{FF2B5EF4-FFF2-40B4-BE49-F238E27FC236}">
              <a16:creationId xmlns=""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 name="Picture 155" descr="image002">
          <a:extLst>
            <a:ext uri="{FF2B5EF4-FFF2-40B4-BE49-F238E27FC236}">
              <a16:creationId xmlns=""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 name="Picture 156" descr="image002">
          <a:extLst>
            <a:ext uri="{FF2B5EF4-FFF2-40B4-BE49-F238E27FC236}">
              <a16:creationId xmlns=""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 name="Picture 157" descr="image002">
          <a:extLst>
            <a:ext uri="{FF2B5EF4-FFF2-40B4-BE49-F238E27FC236}">
              <a16:creationId xmlns=""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 name="Picture 158" descr="image002">
          <a:extLst>
            <a:ext uri="{FF2B5EF4-FFF2-40B4-BE49-F238E27FC236}">
              <a16:creationId xmlns=""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 name="Picture 159" descr="image002">
          <a:extLst>
            <a:ext uri="{FF2B5EF4-FFF2-40B4-BE49-F238E27FC236}">
              <a16:creationId xmlns=""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 name="Picture 160" descr="image002">
          <a:extLst>
            <a:ext uri="{FF2B5EF4-FFF2-40B4-BE49-F238E27FC236}">
              <a16:creationId xmlns=""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 name="Picture 161" descr="image002">
          <a:extLst>
            <a:ext uri="{FF2B5EF4-FFF2-40B4-BE49-F238E27FC236}">
              <a16:creationId xmlns=""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 name="Picture 162" descr="image002">
          <a:extLst>
            <a:ext uri="{FF2B5EF4-FFF2-40B4-BE49-F238E27FC236}">
              <a16:creationId xmlns=""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 name="Picture 163" descr="image002">
          <a:extLst>
            <a:ext uri="{FF2B5EF4-FFF2-40B4-BE49-F238E27FC236}">
              <a16:creationId xmlns=""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 name="Picture 164" descr="image002">
          <a:extLst>
            <a:ext uri="{FF2B5EF4-FFF2-40B4-BE49-F238E27FC236}">
              <a16:creationId xmlns=""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 name="Picture 165" descr="image002">
          <a:extLst>
            <a:ext uri="{FF2B5EF4-FFF2-40B4-BE49-F238E27FC236}">
              <a16:creationId xmlns=""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 name="Picture 166" descr="image002">
          <a:extLst>
            <a:ext uri="{FF2B5EF4-FFF2-40B4-BE49-F238E27FC236}">
              <a16:creationId xmlns=""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 name="Picture 167" descr="image002">
          <a:extLst>
            <a:ext uri="{FF2B5EF4-FFF2-40B4-BE49-F238E27FC236}">
              <a16:creationId xmlns=""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 name="Picture 168" descr="image002">
          <a:extLst>
            <a:ext uri="{FF2B5EF4-FFF2-40B4-BE49-F238E27FC236}">
              <a16:creationId xmlns=""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 name="Picture 169" descr="image002">
          <a:extLst>
            <a:ext uri="{FF2B5EF4-FFF2-40B4-BE49-F238E27FC236}">
              <a16:creationId xmlns=""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 name="Picture 170" descr="image002">
          <a:extLst>
            <a:ext uri="{FF2B5EF4-FFF2-40B4-BE49-F238E27FC236}">
              <a16:creationId xmlns=""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 name="Picture 171" descr="image002">
          <a:extLst>
            <a:ext uri="{FF2B5EF4-FFF2-40B4-BE49-F238E27FC236}">
              <a16:creationId xmlns=""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 name="Picture 172" descr="image002">
          <a:extLst>
            <a:ext uri="{FF2B5EF4-FFF2-40B4-BE49-F238E27FC236}">
              <a16:creationId xmlns=""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 name="Picture 173" descr="image002">
          <a:extLst>
            <a:ext uri="{FF2B5EF4-FFF2-40B4-BE49-F238E27FC236}">
              <a16:creationId xmlns=""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 name="Picture 174" descr="image002">
          <a:extLst>
            <a:ext uri="{FF2B5EF4-FFF2-40B4-BE49-F238E27FC236}">
              <a16:creationId xmlns=""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 name="Picture 175" descr="image002">
          <a:extLst>
            <a:ext uri="{FF2B5EF4-FFF2-40B4-BE49-F238E27FC236}">
              <a16:creationId xmlns=""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 name="Picture 176" descr="image002">
          <a:extLst>
            <a:ext uri="{FF2B5EF4-FFF2-40B4-BE49-F238E27FC236}">
              <a16:creationId xmlns=""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 name="Picture 177" descr="image002">
          <a:extLst>
            <a:ext uri="{FF2B5EF4-FFF2-40B4-BE49-F238E27FC236}">
              <a16:creationId xmlns=""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 name="Picture 178" descr="image002">
          <a:extLst>
            <a:ext uri="{FF2B5EF4-FFF2-40B4-BE49-F238E27FC236}">
              <a16:creationId xmlns=""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 name="Picture 179" descr="image002">
          <a:extLst>
            <a:ext uri="{FF2B5EF4-FFF2-40B4-BE49-F238E27FC236}">
              <a16:creationId xmlns=""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 name="Picture 180" descr="image002">
          <a:extLst>
            <a:ext uri="{FF2B5EF4-FFF2-40B4-BE49-F238E27FC236}">
              <a16:creationId xmlns=""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 name="Picture 181" descr="image002">
          <a:extLst>
            <a:ext uri="{FF2B5EF4-FFF2-40B4-BE49-F238E27FC236}">
              <a16:creationId xmlns=""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 name="Picture 182" descr="image002">
          <a:extLst>
            <a:ext uri="{FF2B5EF4-FFF2-40B4-BE49-F238E27FC236}">
              <a16:creationId xmlns=""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 name="Picture 183" descr="image002">
          <a:extLst>
            <a:ext uri="{FF2B5EF4-FFF2-40B4-BE49-F238E27FC236}">
              <a16:creationId xmlns=""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 name="Picture 184" descr="image002">
          <a:extLst>
            <a:ext uri="{FF2B5EF4-FFF2-40B4-BE49-F238E27FC236}">
              <a16:creationId xmlns=""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 name="Picture 185" descr="image002">
          <a:extLst>
            <a:ext uri="{FF2B5EF4-FFF2-40B4-BE49-F238E27FC236}">
              <a16:creationId xmlns=""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 name="Picture 186" descr="image002">
          <a:extLst>
            <a:ext uri="{FF2B5EF4-FFF2-40B4-BE49-F238E27FC236}">
              <a16:creationId xmlns=""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 name="Picture 187" descr="image002">
          <a:extLst>
            <a:ext uri="{FF2B5EF4-FFF2-40B4-BE49-F238E27FC236}">
              <a16:creationId xmlns=""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 name="Picture 188" descr="image002">
          <a:extLst>
            <a:ext uri="{FF2B5EF4-FFF2-40B4-BE49-F238E27FC236}">
              <a16:creationId xmlns=""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 name="Picture 189" descr="image002">
          <a:extLst>
            <a:ext uri="{FF2B5EF4-FFF2-40B4-BE49-F238E27FC236}">
              <a16:creationId xmlns=""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 name="Picture 190" descr="image002">
          <a:extLst>
            <a:ext uri="{FF2B5EF4-FFF2-40B4-BE49-F238E27FC236}">
              <a16:creationId xmlns=""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8" name="Picture 191" descr="image002">
          <a:extLst>
            <a:ext uri="{FF2B5EF4-FFF2-40B4-BE49-F238E27FC236}">
              <a16:creationId xmlns=""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9" name="Picture 192" descr="image002">
          <a:extLst>
            <a:ext uri="{FF2B5EF4-FFF2-40B4-BE49-F238E27FC236}">
              <a16:creationId xmlns=""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0" name="Picture 193" descr="image002">
          <a:extLst>
            <a:ext uri="{FF2B5EF4-FFF2-40B4-BE49-F238E27FC236}">
              <a16:creationId xmlns=""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1" name="Picture 194" descr="image002">
          <a:extLst>
            <a:ext uri="{FF2B5EF4-FFF2-40B4-BE49-F238E27FC236}">
              <a16:creationId xmlns=""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2" name="Picture 195" descr="image002">
          <a:extLst>
            <a:ext uri="{FF2B5EF4-FFF2-40B4-BE49-F238E27FC236}">
              <a16:creationId xmlns=""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3" name="Picture 196" descr="image002">
          <a:extLst>
            <a:ext uri="{FF2B5EF4-FFF2-40B4-BE49-F238E27FC236}">
              <a16:creationId xmlns=""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4" name="Picture 197" descr="image002">
          <a:extLst>
            <a:ext uri="{FF2B5EF4-FFF2-40B4-BE49-F238E27FC236}">
              <a16:creationId xmlns=""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5" name="Picture 198" descr="image002">
          <a:extLst>
            <a:ext uri="{FF2B5EF4-FFF2-40B4-BE49-F238E27FC236}">
              <a16:creationId xmlns=""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6" name="Picture 199" descr="image002">
          <a:extLst>
            <a:ext uri="{FF2B5EF4-FFF2-40B4-BE49-F238E27FC236}">
              <a16:creationId xmlns=""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7" name="Picture 203" descr="image002">
          <a:extLst>
            <a:ext uri="{FF2B5EF4-FFF2-40B4-BE49-F238E27FC236}">
              <a16:creationId xmlns=""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8" name="Picture 204" descr="image002">
          <a:extLst>
            <a:ext uri="{FF2B5EF4-FFF2-40B4-BE49-F238E27FC236}">
              <a16:creationId xmlns=""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79" name="Picture 205" descr="image002">
          <a:extLst>
            <a:ext uri="{FF2B5EF4-FFF2-40B4-BE49-F238E27FC236}">
              <a16:creationId xmlns=""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0" name="Picture 206" descr="image002">
          <a:extLst>
            <a:ext uri="{FF2B5EF4-FFF2-40B4-BE49-F238E27FC236}">
              <a16:creationId xmlns=""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1" name="Picture 207" descr="image002">
          <a:extLst>
            <a:ext uri="{FF2B5EF4-FFF2-40B4-BE49-F238E27FC236}">
              <a16:creationId xmlns=""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2" name="Picture 208" descr="image002">
          <a:extLst>
            <a:ext uri="{FF2B5EF4-FFF2-40B4-BE49-F238E27FC236}">
              <a16:creationId xmlns=""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3" name="Picture 209" descr="image002">
          <a:extLst>
            <a:ext uri="{FF2B5EF4-FFF2-40B4-BE49-F238E27FC236}">
              <a16:creationId xmlns=""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4" name="Picture 210" descr="image002">
          <a:extLst>
            <a:ext uri="{FF2B5EF4-FFF2-40B4-BE49-F238E27FC236}">
              <a16:creationId xmlns=""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5" name="Picture 211" descr="image002">
          <a:extLst>
            <a:ext uri="{FF2B5EF4-FFF2-40B4-BE49-F238E27FC236}">
              <a16:creationId xmlns=""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6" name="Picture 212" descr="image002">
          <a:extLst>
            <a:ext uri="{FF2B5EF4-FFF2-40B4-BE49-F238E27FC236}">
              <a16:creationId xmlns=""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7" name="Picture 213" descr="image002">
          <a:extLst>
            <a:ext uri="{FF2B5EF4-FFF2-40B4-BE49-F238E27FC236}">
              <a16:creationId xmlns=""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8" name="Picture 214" descr="image002">
          <a:extLst>
            <a:ext uri="{FF2B5EF4-FFF2-40B4-BE49-F238E27FC236}">
              <a16:creationId xmlns=""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89" name="Picture 215" descr="image002">
          <a:extLst>
            <a:ext uri="{FF2B5EF4-FFF2-40B4-BE49-F238E27FC236}">
              <a16:creationId xmlns=""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0" name="Picture 216" descr="image002">
          <a:extLst>
            <a:ext uri="{FF2B5EF4-FFF2-40B4-BE49-F238E27FC236}">
              <a16:creationId xmlns=""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1" name="Picture 217" descr="image002">
          <a:extLst>
            <a:ext uri="{FF2B5EF4-FFF2-40B4-BE49-F238E27FC236}">
              <a16:creationId xmlns=""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2" name="Picture 218" descr="image002">
          <a:extLst>
            <a:ext uri="{FF2B5EF4-FFF2-40B4-BE49-F238E27FC236}">
              <a16:creationId xmlns=""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3" name="Picture 219" descr="image002">
          <a:extLst>
            <a:ext uri="{FF2B5EF4-FFF2-40B4-BE49-F238E27FC236}">
              <a16:creationId xmlns=""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4" name="Picture 220" descr="image002">
          <a:extLst>
            <a:ext uri="{FF2B5EF4-FFF2-40B4-BE49-F238E27FC236}">
              <a16:creationId xmlns=""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5" name="Picture 221" descr="image002">
          <a:extLst>
            <a:ext uri="{FF2B5EF4-FFF2-40B4-BE49-F238E27FC236}">
              <a16:creationId xmlns=""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6" name="Picture 222" descr="image002">
          <a:extLst>
            <a:ext uri="{FF2B5EF4-FFF2-40B4-BE49-F238E27FC236}">
              <a16:creationId xmlns=""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7" name="Picture 223" descr="image002">
          <a:extLst>
            <a:ext uri="{FF2B5EF4-FFF2-40B4-BE49-F238E27FC236}">
              <a16:creationId xmlns=""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8" name="Picture 224" descr="image002">
          <a:extLst>
            <a:ext uri="{FF2B5EF4-FFF2-40B4-BE49-F238E27FC236}">
              <a16:creationId xmlns=""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99" name="Picture 225" descr="image002">
          <a:extLst>
            <a:ext uri="{FF2B5EF4-FFF2-40B4-BE49-F238E27FC236}">
              <a16:creationId xmlns=""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0" name="Picture 226" descr="image002">
          <a:extLst>
            <a:ext uri="{FF2B5EF4-FFF2-40B4-BE49-F238E27FC236}">
              <a16:creationId xmlns=""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1" name="Picture 227" descr="image002">
          <a:extLst>
            <a:ext uri="{FF2B5EF4-FFF2-40B4-BE49-F238E27FC236}">
              <a16:creationId xmlns=""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2" name="Picture 228" descr="image002">
          <a:extLst>
            <a:ext uri="{FF2B5EF4-FFF2-40B4-BE49-F238E27FC236}">
              <a16:creationId xmlns=""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3" name="Picture 229" descr="image002">
          <a:extLst>
            <a:ext uri="{FF2B5EF4-FFF2-40B4-BE49-F238E27FC236}">
              <a16:creationId xmlns=""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4" name="Picture 230" descr="image002">
          <a:extLst>
            <a:ext uri="{FF2B5EF4-FFF2-40B4-BE49-F238E27FC236}">
              <a16:creationId xmlns=""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5" name="Picture 231" descr="image002">
          <a:extLst>
            <a:ext uri="{FF2B5EF4-FFF2-40B4-BE49-F238E27FC236}">
              <a16:creationId xmlns=""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6" name="Picture 232" descr="image002">
          <a:extLst>
            <a:ext uri="{FF2B5EF4-FFF2-40B4-BE49-F238E27FC236}">
              <a16:creationId xmlns=""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7" name="Picture 233" descr="image002">
          <a:extLst>
            <a:ext uri="{FF2B5EF4-FFF2-40B4-BE49-F238E27FC236}">
              <a16:creationId xmlns=""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8" name="Picture 234" descr="image002">
          <a:extLst>
            <a:ext uri="{FF2B5EF4-FFF2-40B4-BE49-F238E27FC236}">
              <a16:creationId xmlns=""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09" name="Picture 235" descr="image002">
          <a:extLst>
            <a:ext uri="{FF2B5EF4-FFF2-40B4-BE49-F238E27FC236}">
              <a16:creationId xmlns=""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0" name="Picture 236" descr="image002">
          <a:extLst>
            <a:ext uri="{FF2B5EF4-FFF2-40B4-BE49-F238E27FC236}">
              <a16:creationId xmlns=""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1" name="Picture 237" descr="image002">
          <a:extLst>
            <a:ext uri="{FF2B5EF4-FFF2-40B4-BE49-F238E27FC236}">
              <a16:creationId xmlns=""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2" name="Picture 238" descr="image002">
          <a:extLst>
            <a:ext uri="{FF2B5EF4-FFF2-40B4-BE49-F238E27FC236}">
              <a16:creationId xmlns=""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3" name="Picture 239" descr="image002">
          <a:extLst>
            <a:ext uri="{FF2B5EF4-FFF2-40B4-BE49-F238E27FC236}">
              <a16:creationId xmlns=""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4" name="Picture 240" descr="image002">
          <a:extLst>
            <a:ext uri="{FF2B5EF4-FFF2-40B4-BE49-F238E27FC236}">
              <a16:creationId xmlns=""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5" name="Picture 241" descr="image002">
          <a:extLst>
            <a:ext uri="{FF2B5EF4-FFF2-40B4-BE49-F238E27FC236}">
              <a16:creationId xmlns=""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6" name="Picture 242" descr="image002">
          <a:extLst>
            <a:ext uri="{FF2B5EF4-FFF2-40B4-BE49-F238E27FC236}">
              <a16:creationId xmlns=""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7" name="Picture 243" descr="image002">
          <a:extLst>
            <a:ext uri="{FF2B5EF4-FFF2-40B4-BE49-F238E27FC236}">
              <a16:creationId xmlns=""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8" name="Picture 244" descr="image002">
          <a:extLst>
            <a:ext uri="{FF2B5EF4-FFF2-40B4-BE49-F238E27FC236}">
              <a16:creationId xmlns=""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19" name="Picture 245" descr="image002">
          <a:extLst>
            <a:ext uri="{FF2B5EF4-FFF2-40B4-BE49-F238E27FC236}">
              <a16:creationId xmlns=""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0" name="Picture 246" descr="image002">
          <a:extLst>
            <a:ext uri="{FF2B5EF4-FFF2-40B4-BE49-F238E27FC236}">
              <a16:creationId xmlns=""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1" name="Picture 247" descr="image002">
          <a:extLst>
            <a:ext uri="{FF2B5EF4-FFF2-40B4-BE49-F238E27FC236}">
              <a16:creationId xmlns=""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2" name="Picture 248" descr="image002">
          <a:extLst>
            <a:ext uri="{FF2B5EF4-FFF2-40B4-BE49-F238E27FC236}">
              <a16:creationId xmlns=""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3" name="Picture 249" descr="image002">
          <a:extLst>
            <a:ext uri="{FF2B5EF4-FFF2-40B4-BE49-F238E27FC236}">
              <a16:creationId xmlns=""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4" name="Picture 250" descr="image002">
          <a:extLst>
            <a:ext uri="{FF2B5EF4-FFF2-40B4-BE49-F238E27FC236}">
              <a16:creationId xmlns=""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5" name="Picture 251" descr="image002">
          <a:extLst>
            <a:ext uri="{FF2B5EF4-FFF2-40B4-BE49-F238E27FC236}">
              <a16:creationId xmlns=""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6" name="Picture 252" descr="image002">
          <a:extLst>
            <a:ext uri="{FF2B5EF4-FFF2-40B4-BE49-F238E27FC236}">
              <a16:creationId xmlns=""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7" name="Picture 253" descr="image002">
          <a:extLst>
            <a:ext uri="{FF2B5EF4-FFF2-40B4-BE49-F238E27FC236}">
              <a16:creationId xmlns=""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8" name="Picture 254" descr="image002">
          <a:extLst>
            <a:ext uri="{FF2B5EF4-FFF2-40B4-BE49-F238E27FC236}">
              <a16:creationId xmlns=""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29" name="Picture 255" descr="image002">
          <a:extLst>
            <a:ext uri="{FF2B5EF4-FFF2-40B4-BE49-F238E27FC236}">
              <a16:creationId xmlns=""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0" name="Picture 256" descr="image002">
          <a:extLst>
            <a:ext uri="{FF2B5EF4-FFF2-40B4-BE49-F238E27FC236}">
              <a16:creationId xmlns=""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1" name="Picture 257" descr="image002">
          <a:extLst>
            <a:ext uri="{FF2B5EF4-FFF2-40B4-BE49-F238E27FC236}">
              <a16:creationId xmlns=""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2" name="Picture 258" descr="image002">
          <a:extLst>
            <a:ext uri="{FF2B5EF4-FFF2-40B4-BE49-F238E27FC236}">
              <a16:creationId xmlns=""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3" name="Picture 259" descr="image002">
          <a:extLst>
            <a:ext uri="{FF2B5EF4-FFF2-40B4-BE49-F238E27FC236}">
              <a16:creationId xmlns=""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4" name="Picture 260" descr="image002">
          <a:extLst>
            <a:ext uri="{FF2B5EF4-FFF2-40B4-BE49-F238E27FC236}">
              <a16:creationId xmlns=""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5" name="Picture 261" descr="image002">
          <a:extLst>
            <a:ext uri="{FF2B5EF4-FFF2-40B4-BE49-F238E27FC236}">
              <a16:creationId xmlns=""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6" name="Picture 262" descr="image002">
          <a:extLst>
            <a:ext uri="{FF2B5EF4-FFF2-40B4-BE49-F238E27FC236}">
              <a16:creationId xmlns=""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7" name="Picture 263" descr="image002">
          <a:extLst>
            <a:ext uri="{FF2B5EF4-FFF2-40B4-BE49-F238E27FC236}">
              <a16:creationId xmlns=""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8" name="Picture 264" descr="image002">
          <a:extLst>
            <a:ext uri="{FF2B5EF4-FFF2-40B4-BE49-F238E27FC236}">
              <a16:creationId xmlns=""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39" name="Picture 265" descr="image002">
          <a:extLst>
            <a:ext uri="{FF2B5EF4-FFF2-40B4-BE49-F238E27FC236}">
              <a16:creationId xmlns=""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0" name="Picture 266" descr="image002">
          <a:extLst>
            <a:ext uri="{FF2B5EF4-FFF2-40B4-BE49-F238E27FC236}">
              <a16:creationId xmlns=""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1" name="Picture 267" descr="image002">
          <a:extLst>
            <a:ext uri="{FF2B5EF4-FFF2-40B4-BE49-F238E27FC236}">
              <a16:creationId xmlns=""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2" name="Picture 268" descr="image002">
          <a:extLst>
            <a:ext uri="{FF2B5EF4-FFF2-40B4-BE49-F238E27FC236}">
              <a16:creationId xmlns=""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3" name="Picture 269" descr="image002">
          <a:extLst>
            <a:ext uri="{FF2B5EF4-FFF2-40B4-BE49-F238E27FC236}">
              <a16:creationId xmlns=""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4" name="Picture 270" descr="image002">
          <a:extLst>
            <a:ext uri="{FF2B5EF4-FFF2-40B4-BE49-F238E27FC236}">
              <a16:creationId xmlns=""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5" name="Picture 271" descr="image002">
          <a:extLst>
            <a:ext uri="{FF2B5EF4-FFF2-40B4-BE49-F238E27FC236}">
              <a16:creationId xmlns=""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6" name="Picture 272" descr="image002">
          <a:extLst>
            <a:ext uri="{FF2B5EF4-FFF2-40B4-BE49-F238E27FC236}">
              <a16:creationId xmlns=""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7" name="Picture 273" descr="image002">
          <a:extLst>
            <a:ext uri="{FF2B5EF4-FFF2-40B4-BE49-F238E27FC236}">
              <a16:creationId xmlns=""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8" name="Picture 274" descr="image002">
          <a:extLst>
            <a:ext uri="{FF2B5EF4-FFF2-40B4-BE49-F238E27FC236}">
              <a16:creationId xmlns=""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49" name="Picture 275" descr="image002">
          <a:extLst>
            <a:ext uri="{FF2B5EF4-FFF2-40B4-BE49-F238E27FC236}">
              <a16:creationId xmlns=""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0" name="Picture 276" descr="image002">
          <a:extLst>
            <a:ext uri="{FF2B5EF4-FFF2-40B4-BE49-F238E27FC236}">
              <a16:creationId xmlns=""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1" name="Picture 277" descr="image002">
          <a:extLst>
            <a:ext uri="{FF2B5EF4-FFF2-40B4-BE49-F238E27FC236}">
              <a16:creationId xmlns=""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2" name="Picture 278" descr="image002">
          <a:extLst>
            <a:ext uri="{FF2B5EF4-FFF2-40B4-BE49-F238E27FC236}">
              <a16:creationId xmlns=""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3" name="Picture 279" descr="image002">
          <a:extLst>
            <a:ext uri="{FF2B5EF4-FFF2-40B4-BE49-F238E27FC236}">
              <a16:creationId xmlns=""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4" name="Picture 280" descr="image002">
          <a:extLst>
            <a:ext uri="{FF2B5EF4-FFF2-40B4-BE49-F238E27FC236}">
              <a16:creationId xmlns=""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5" name="Picture 281" descr="image002">
          <a:extLst>
            <a:ext uri="{FF2B5EF4-FFF2-40B4-BE49-F238E27FC236}">
              <a16:creationId xmlns=""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6" name="Picture 282" descr="image002">
          <a:extLst>
            <a:ext uri="{FF2B5EF4-FFF2-40B4-BE49-F238E27FC236}">
              <a16:creationId xmlns=""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7" name="Picture 283" descr="image002">
          <a:extLst>
            <a:ext uri="{FF2B5EF4-FFF2-40B4-BE49-F238E27FC236}">
              <a16:creationId xmlns=""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8" name="Picture 284" descr="image002">
          <a:extLst>
            <a:ext uri="{FF2B5EF4-FFF2-40B4-BE49-F238E27FC236}">
              <a16:creationId xmlns=""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59" name="Picture 285" descr="image002">
          <a:extLst>
            <a:ext uri="{FF2B5EF4-FFF2-40B4-BE49-F238E27FC236}">
              <a16:creationId xmlns=""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0" name="Picture 286" descr="image002">
          <a:extLst>
            <a:ext uri="{FF2B5EF4-FFF2-40B4-BE49-F238E27FC236}">
              <a16:creationId xmlns=""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1" name="Picture 287" descr="image002">
          <a:extLst>
            <a:ext uri="{FF2B5EF4-FFF2-40B4-BE49-F238E27FC236}">
              <a16:creationId xmlns=""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2" name="Picture 288" descr="image002">
          <a:extLst>
            <a:ext uri="{FF2B5EF4-FFF2-40B4-BE49-F238E27FC236}">
              <a16:creationId xmlns=""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3" name="Picture 289" descr="image002">
          <a:extLst>
            <a:ext uri="{FF2B5EF4-FFF2-40B4-BE49-F238E27FC236}">
              <a16:creationId xmlns=""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4" name="Picture 290" descr="image002">
          <a:extLst>
            <a:ext uri="{FF2B5EF4-FFF2-40B4-BE49-F238E27FC236}">
              <a16:creationId xmlns=""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5" name="Picture 291" descr="image002">
          <a:extLst>
            <a:ext uri="{FF2B5EF4-FFF2-40B4-BE49-F238E27FC236}">
              <a16:creationId xmlns=""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6" name="Picture 292" descr="image002">
          <a:extLst>
            <a:ext uri="{FF2B5EF4-FFF2-40B4-BE49-F238E27FC236}">
              <a16:creationId xmlns=""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7" name="Picture 293" descr="image002">
          <a:extLst>
            <a:ext uri="{FF2B5EF4-FFF2-40B4-BE49-F238E27FC236}">
              <a16:creationId xmlns=""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8" name="Picture 294" descr="image002">
          <a:extLst>
            <a:ext uri="{FF2B5EF4-FFF2-40B4-BE49-F238E27FC236}">
              <a16:creationId xmlns=""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69" name="Picture 295" descr="image002">
          <a:extLst>
            <a:ext uri="{FF2B5EF4-FFF2-40B4-BE49-F238E27FC236}">
              <a16:creationId xmlns=""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0" name="Picture 296" descr="image002">
          <a:extLst>
            <a:ext uri="{FF2B5EF4-FFF2-40B4-BE49-F238E27FC236}">
              <a16:creationId xmlns=""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1" name="Picture 297" descr="image002">
          <a:extLst>
            <a:ext uri="{FF2B5EF4-FFF2-40B4-BE49-F238E27FC236}">
              <a16:creationId xmlns=""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2" name="Picture 298" descr="image002">
          <a:extLst>
            <a:ext uri="{FF2B5EF4-FFF2-40B4-BE49-F238E27FC236}">
              <a16:creationId xmlns=""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3" name="Picture 299" descr="image002">
          <a:extLst>
            <a:ext uri="{FF2B5EF4-FFF2-40B4-BE49-F238E27FC236}">
              <a16:creationId xmlns=""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4" name="Picture 300" descr="image002">
          <a:extLst>
            <a:ext uri="{FF2B5EF4-FFF2-40B4-BE49-F238E27FC236}">
              <a16:creationId xmlns=""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5" name="Picture 301" descr="image002">
          <a:extLst>
            <a:ext uri="{FF2B5EF4-FFF2-40B4-BE49-F238E27FC236}">
              <a16:creationId xmlns=""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6" name="Picture 302" descr="image002">
          <a:extLst>
            <a:ext uri="{FF2B5EF4-FFF2-40B4-BE49-F238E27FC236}">
              <a16:creationId xmlns=""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7" name="Picture 303" descr="image002">
          <a:extLst>
            <a:ext uri="{FF2B5EF4-FFF2-40B4-BE49-F238E27FC236}">
              <a16:creationId xmlns=""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8" name="Picture 304" descr="image002">
          <a:extLst>
            <a:ext uri="{FF2B5EF4-FFF2-40B4-BE49-F238E27FC236}">
              <a16:creationId xmlns=""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79" name="Picture 305" descr="image002">
          <a:extLst>
            <a:ext uri="{FF2B5EF4-FFF2-40B4-BE49-F238E27FC236}">
              <a16:creationId xmlns=""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0" name="Picture 306" descr="image002">
          <a:extLst>
            <a:ext uri="{FF2B5EF4-FFF2-40B4-BE49-F238E27FC236}">
              <a16:creationId xmlns=""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1" name="Picture 307" descr="image002">
          <a:extLst>
            <a:ext uri="{FF2B5EF4-FFF2-40B4-BE49-F238E27FC236}">
              <a16:creationId xmlns=""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2" name="Picture 308" descr="image002">
          <a:extLst>
            <a:ext uri="{FF2B5EF4-FFF2-40B4-BE49-F238E27FC236}">
              <a16:creationId xmlns=""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3" name="Picture 309" descr="image002">
          <a:extLst>
            <a:ext uri="{FF2B5EF4-FFF2-40B4-BE49-F238E27FC236}">
              <a16:creationId xmlns=""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4" name="Picture 310" descr="image002">
          <a:extLst>
            <a:ext uri="{FF2B5EF4-FFF2-40B4-BE49-F238E27FC236}">
              <a16:creationId xmlns=""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5" name="Picture 311" descr="image002">
          <a:extLst>
            <a:ext uri="{FF2B5EF4-FFF2-40B4-BE49-F238E27FC236}">
              <a16:creationId xmlns=""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6" name="Picture 312" descr="image002">
          <a:extLst>
            <a:ext uri="{FF2B5EF4-FFF2-40B4-BE49-F238E27FC236}">
              <a16:creationId xmlns=""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7" name="Picture 313" descr="image002">
          <a:extLst>
            <a:ext uri="{FF2B5EF4-FFF2-40B4-BE49-F238E27FC236}">
              <a16:creationId xmlns=""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8" name="Picture 314" descr="image002">
          <a:extLst>
            <a:ext uri="{FF2B5EF4-FFF2-40B4-BE49-F238E27FC236}">
              <a16:creationId xmlns=""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89" name="Picture 315" descr="image002">
          <a:extLst>
            <a:ext uri="{FF2B5EF4-FFF2-40B4-BE49-F238E27FC236}">
              <a16:creationId xmlns=""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0" name="Picture 316" descr="image002">
          <a:extLst>
            <a:ext uri="{FF2B5EF4-FFF2-40B4-BE49-F238E27FC236}">
              <a16:creationId xmlns=""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1" name="Picture 317" descr="image002">
          <a:extLst>
            <a:ext uri="{FF2B5EF4-FFF2-40B4-BE49-F238E27FC236}">
              <a16:creationId xmlns=""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2" name="Picture 318" descr="image002">
          <a:extLst>
            <a:ext uri="{FF2B5EF4-FFF2-40B4-BE49-F238E27FC236}">
              <a16:creationId xmlns=""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3" name="Picture 319" descr="image002">
          <a:extLst>
            <a:ext uri="{FF2B5EF4-FFF2-40B4-BE49-F238E27FC236}">
              <a16:creationId xmlns=""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4" name="Picture 320" descr="image002">
          <a:extLst>
            <a:ext uri="{FF2B5EF4-FFF2-40B4-BE49-F238E27FC236}">
              <a16:creationId xmlns=""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5" name="Picture 321" descr="image002">
          <a:extLst>
            <a:ext uri="{FF2B5EF4-FFF2-40B4-BE49-F238E27FC236}">
              <a16:creationId xmlns=""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6" name="Picture 322" descr="image002">
          <a:extLst>
            <a:ext uri="{FF2B5EF4-FFF2-40B4-BE49-F238E27FC236}">
              <a16:creationId xmlns=""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7" name="Picture 323" descr="image002">
          <a:extLst>
            <a:ext uri="{FF2B5EF4-FFF2-40B4-BE49-F238E27FC236}">
              <a16:creationId xmlns=""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8" name="Picture 324" descr="image002">
          <a:extLst>
            <a:ext uri="{FF2B5EF4-FFF2-40B4-BE49-F238E27FC236}">
              <a16:creationId xmlns=""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299" name="Picture 325" descr="image002">
          <a:extLst>
            <a:ext uri="{FF2B5EF4-FFF2-40B4-BE49-F238E27FC236}">
              <a16:creationId xmlns=""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0" name="Picture 326" descr="image002">
          <a:extLst>
            <a:ext uri="{FF2B5EF4-FFF2-40B4-BE49-F238E27FC236}">
              <a16:creationId xmlns=""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1" name="Picture 327" descr="image002">
          <a:extLst>
            <a:ext uri="{FF2B5EF4-FFF2-40B4-BE49-F238E27FC236}">
              <a16:creationId xmlns=""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2" name="Picture 328" descr="image002">
          <a:extLst>
            <a:ext uri="{FF2B5EF4-FFF2-40B4-BE49-F238E27FC236}">
              <a16:creationId xmlns=""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3" name="Picture 329" descr="image002">
          <a:extLst>
            <a:ext uri="{FF2B5EF4-FFF2-40B4-BE49-F238E27FC236}">
              <a16:creationId xmlns=""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4" name="Picture 330" descr="image002">
          <a:extLst>
            <a:ext uri="{FF2B5EF4-FFF2-40B4-BE49-F238E27FC236}">
              <a16:creationId xmlns=""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5" name="Picture 331" descr="image002">
          <a:extLst>
            <a:ext uri="{FF2B5EF4-FFF2-40B4-BE49-F238E27FC236}">
              <a16:creationId xmlns=""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6" name="Picture 332" descr="image002">
          <a:extLst>
            <a:ext uri="{FF2B5EF4-FFF2-40B4-BE49-F238E27FC236}">
              <a16:creationId xmlns=""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7" name="Picture 333" descr="image002">
          <a:extLst>
            <a:ext uri="{FF2B5EF4-FFF2-40B4-BE49-F238E27FC236}">
              <a16:creationId xmlns=""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8" name="Picture 334" descr="image002">
          <a:extLst>
            <a:ext uri="{FF2B5EF4-FFF2-40B4-BE49-F238E27FC236}">
              <a16:creationId xmlns=""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09" name="Picture 335" descr="image002">
          <a:extLst>
            <a:ext uri="{FF2B5EF4-FFF2-40B4-BE49-F238E27FC236}">
              <a16:creationId xmlns=""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0" name="Picture 336" descr="image002">
          <a:extLst>
            <a:ext uri="{FF2B5EF4-FFF2-40B4-BE49-F238E27FC236}">
              <a16:creationId xmlns=""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1" name="Picture 337" descr="image002">
          <a:extLst>
            <a:ext uri="{FF2B5EF4-FFF2-40B4-BE49-F238E27FC236}">
              <a16:creationId xmlns=""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2" name="Picture 338" descr="image002">
          <a:extLst>
            <a:ext uri="{FF2B5EF4-FFF2-40B4-BE49-F238E27FC236}">
              <a16:creationId xmlns=""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3" name="Picture 339" descr="image002">
          <a:extLst>
            <a:ext uri="{FF2B5EF4-FFF2-40B4-BE49-F238E27FC236}">
              <a16:creationId xmlns=""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4" name="Picture 340" descr="image002">
          <a:extLst>
            <a:ext uri="{FF2B5EF4-FFF2-40B4-BE49-F238E27FC236}">
              <a16:creationId xmlns=""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5" name="Picture 341" descr="image002">
          <a:extLst>
            <a:ext uri="{FF2B5EF4-FFF2-40B4-BE49-F238E27FC236}">
              <a16:creationId xmlns=""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6" name="Picture 342" descr="image002">
          <a:extLst>
            <a:ext uri="{FF2B5EF4-FFF2-40B4-BE49-F238E27FC236}">
              <a16:creationId xmlns=""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7" name="Picture 343" descr="image002">
          <a:extLst>
            <a:ext uri="{FF2B5EF4-FFF2-40B4-BE49-F238E27FC236}">
              <a16:creationId xmlns=""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8" name="Picture 344" descr="image002">
          <a:extLst>
            <a:ext uri="{FF2B5EF4-FFF2-40B4-BE49-F238E27FC236}">
              <a16:creationId xmlns=""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19" name="Picture 345" descr="image002">
          <a:extLst>
            <a:ext uri="{FF2B5EF4-FFF2-40B4-BE49-F238E27FC236}">
              <a16:creationId xmlns=""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0" name="Picture 346" descr="image002">
          <a:extLst>
            <a:ext uri="{FF2B5EF4-FFF2-40B4-BE49-F238E27FC236}">
              <a16:creationId xmlns=""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1" name="Picture 347" descr="image002">
          <a:extLst>
            <a:ext uri="{FF2B5EF4-FFF2-40B4-BE49-F238E27FC236}">
              <a16:creationId xmlns=""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2" name="Picture 348" descr="image002">
          <a:extLst>
            <a:ext uri="{FF2B5EF4-FFF2-40B4-BE49-F238E27FC236}">
              <a16:creationId xmlns=""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3" name="Picture 349" descr="image002">
          <a:extLst>
            <a:ext uri="{FF2B5EF4-FFF2-40B4-BE49-F238E27FC236}">
              <a16:creationId xmlns=""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4" name="Picture 350" descr="image002">
          <a:extLst>
            <a:ext uri="{FF2B5EF4-FFF2-40B4-BE49-F238E27FC236}">
              <a16:creationId xmlns=""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5" name="Picture 351" descr="image002">
          <a:extLst>
            <a:ext uri="{FF2B5EF4-FFF2-40B4-BE49-F238E27FC236}">
              <a16:creationId xmlns=""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6" name="Picture 352" descr="image002">
          <a:extLst>
            <a:ext uri="{FF2B5EF4-FFF2-40B4-BE49-F238E27FC236}">
              <a16:creationId xmlns=""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7" name="Picture 353" descr="image002">
          <a:extLst>
            <a:ext uri="{FF2B5EF4-FFF2-40B4-BE49-F238E27FC236}">
              <a16:creationId xmlns=""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8" name="Picture 354" descr="image002">
          <a:extLst>
            <a:ext uri="{FF2B5EF4-FFF2-40B4-BE49-F238E27FC236}">
              <a16:creationId xmlns=""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29" name="Picture 355" descr="image002">
          <a:extLst>
            <a:ext uri="{FF2B5EF4-FFF2-40B4-BE49-F238E27FC236}">
              <a16:creationId xmlns=""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0" name="Picture 356" descr="image002">
          <a:extLst>
            <a:ext uri="{FF2B5EF4-FFF2-40B4-BE49-F238E27FC236}">
              <a16:creationId xmlns=""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1" name="Picture 357" descr="image002">
          <a:extLst>
            <a:ext uri="{FF2B5EF4-FFF2-40B4-BE49-F238E27FC236}">
              <a16:creationId xmlns=""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2" name="Picture 358" descr="image002">
          <a:extLst>
            <a:ext uri="{FF2B5EF4-FFF2-40B4-BE49-F238E27FC236}">
              <a16:creationId xmlns=""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3" name="Picture 359" descr="image002">
          <a:extLst>
            <a:ext uri="{FF2B5EF4-FFF2-40B4-BE49-F238E27FC236}">
              <a16:creationId xmlns=""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4" name="Picture 360" descr="image002">
          <a:extLst>
            <a:ext uri="{FF2B5EF4-FFF2-40B4-BE49-F238E27FC236}">
              <a16:creationId xmlns=""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5" name="Picture 361" descr="image002">
          <a:extLst>
            <a:ext uri="{FF2B5EF4-FFF2-40B4-BE49-F238E27FC236}">
              <a16:creationId xmlns=""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6" name="Picture 362" descr="image002">
          <a:extLst>
            <a:ext uri="{FF2B5EF4-FFF2-40B4-BE49-F238E27FC236}">
              <a16:creationId xmlns=""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7" name="Picture 363" descr="image002">
          <a:extLst>
            <a:ext uri="{FF2B5EF4-FFF2-40B4-BE49-F238E27FC236}">
              <a16:creationId xmlns=""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8" name="Picture 364" descr="image002">
          <a:extLst>
            <a:ext uri="{FF2B5EF4-FFF2-40B4-BE49-F238E27FC236}">
              <a16:creationId xmlns=""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39" name="Picture 365" descr="image002">
          <a:extLst>
            <a:ext uri="{FF2B5EF4-FFF2-40B4-BE49-F238E27FC236}">
              <a16:creationId xmlns=""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0" name="Picture 366" descr="image002">
          <a:extLst>
            <a:ext uri="{FF2B5EF4-FFF2-40B4-BE49-F238E27FC236}">
              <a16:creationId xmlns=""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1" name="Picture 367" descr="image002">
          <a:extLst>
            <a:ext uri="{FF2B5EF4-FFF2-40B4-BE49-F238E27FC236}">
              <a16:creationId xmlns=""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2" name="Picture 368" descr="image002">
          <a:extLst>
            <a:ext uri="{FF2B5EF4-FFF2-40B4-BE49-F238E27FC236}">
              <a16:creationId xmlns=""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3" name="Picture 369" descr="image002">
          <a:extLst>
            <a:ext uri="{FF2B5EF4-FFF2-40B4-BE49-F238E27FC236}">
              <a16:creationId xmlns=""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4" name="Picture 370" descr="image002">
          <a:extLst>
            <a:ext uri="{FF2B5EF4-FFF2-40B4-BE49-F238E27FC236}">
              <a16:creationId xmlns=""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5" name="Picture 371" descr="image002">
          <a:extLst>
            <a:ext uri="{FF2B5EF4-FFF2-40B4-BE49-F238E27FC236}">
              <a16:creationId xmlns=""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6" name="Picture 372" descr="image002">
          <a:extLst>
            <a:ext uri="{FF2B5EF4-FFF2-40B4-BE49-F238E27FC236}">
              <a16:creationId xmlns=""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7" name="Picture 373" descr="image002">
          <a:extLst>
            <a:ext uri="{FF2B5EF4-FFF2-40B4-BE49-F238E27FC236}">
              <a16:creationId xmlns=""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8" name="Picture 374" descr="image002">
          <a:extLst>
            <a:ext uri="{FF2B5EF4-FFF2-40B4-BE49-F238E27FC236}">
              <a16:creationId xmlns=""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49" name="Picture 375" descr="image002">
          <a:extLst>
            <a:ext uri="{FF2B5EF4-FFF2-40B4-BE49-F238E27FC236}">
              <a16:creationId xmlns=""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0" name="Picture 376" descr="image002">
          <a:extLst>
            <a:ext uri="{FF2B5EF4-FFF2-40B4-BE49-F238E27FC236}">
              <a16:creationId xmlns=""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1" name="Picture 377" descr="image002">
          <a:extLst>
            <a:ext uri="{FF2B5EF4-FFF2-40B4-BE49-F238E27FC236}">
              <a16:creationId xmlns=""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2" name="Picture 378" descr="image002">
          <a:extLst>
            <a:ext uri="{FF2B5EF4-FFF2-40B4-BE49-F238E27FC236}">
              <a16:creationId xmlns=""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3" name="Picture 379" descr="image002">
          <a:extLst>
            <a:ext uri="{FF2B5EF4-FFF2-40B4-BE49-F238E27FC236}">
              <a16:creationId xmlns=""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4" name="Picture 380" descr="image002">
          <a:extLst>
            <a:ext uri="{FF2B5EF4-FFF2-40B4-BE49-F238E27FC236}">
              <a16:creationId xmlns=""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5" name="Picture 381" descr="image002">
          <a:extLst>
            <a:ext uri="{FF2B5EF4-FFF2-40B4-BE49-F238E27FC236}">
              <a16:creationId xmlns=""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6" name="Picture 382" descr="image002">
          <a:extLst>
            <a:ext uri="{FF2B5EF4-FFF2-40B4-BE49-F238E27FC236}">
              <a16:creationId xmlns=""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7" name="Picture 383" descr="image002">
          <a:extLst>
            <a:ext uri="{FF2B5EF4-FFF2-40B4-BE49-F238E27FC236}">
              <a16:creationId xmlns=""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8" name="Picture 387" descr="image002">
          <a:extLst>
            <a:ext uri="{FF2B5EF4-FFF2-40B4-BE49-F238E27FC236}">
              <a16:creationId xmlns=""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59" name="Picture 388" descr="image002">
          <a:extLst>
            <a:ext uri="{FF2B5EF4-FFF2-40B4-BE49-F238E27FC236}">
              <a16:creationId xmlns=""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0" name="Picture 389" descr="image002">
          <a:extLst>
            <a:ext uri="{FF2B5EF4-FFF2-40B4-BE49-F238E27FC236}">
              <a16:creationId xmlns=""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1" name="Picture 390" descr="image002">
          <a:extLst>
            <a:ext uri="{FF2B5EF4-FFF2-40B4-BE49-F238E27FC236}">
              <a16:creationId xmlns=""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2" name="Picture 391" descr="image002">
          <a:extLst>
            <a:ext uri="{FF2B5EF4-FFF2-40B4-BE49-F238E27FC236}">
              <a16:creationId xmlns=""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3" name="Picture 392" descr="image002">
          <a:extLst>
            <a:ext uri="{FF2B5EF4-FFF2-40B4-BE49-F238E27FC236}">
              <a16:creationId xmlns=""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4" name="Picture 393" descr="image002">
          <a:extLst>
            <a:ext uri="{FF2B5EF4-FFF2-40B4-BE49-F238E27FC236}">
              <a16:creationId xmlns=""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5" name="Picture 394" descr="image002">
          <a:extLst>
            <a:ext uri="{FF2B5EF4-FFF2-40B4-BE49-F238E27FC236}">
              <a16:creationId xmlns=""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6" name="Picture 395" descr="image002">
          <a:extLst>
            <a:ext uri="{FF2B5EF4-FFF2-40B4-BE49-F238E27FC236}">
              <a16:creationId xmlns=""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7" name="Picture 396" descr="image002">
          <a:extLst>
            <a:ext uri="{FF2B5EF4-FFF2-40B4-BE49-F238E27FC236}">
              <a16:creationId xmlns=""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8" name="Picture 397" descr="image002">
          <a:extLst>
            <a:ext uri="{FF2B5EF4-FFF2-40B4-BE49-F238E27FC236}">
              <a16:creationId xmlns=""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69" name="Picture 398" descr="image002">
          <a:extLst>
            <a:ext uri="{FF2B5EF4-FFF2-40B4-BE49-F238E27FC236}">
              <a16:creationId xmlns=""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0" name="Picture 399" descr="image002">
          <a:extLst>
            <a:ext uri="{FF2B5EF4-FFF2-40B4-BE49-F238E27FC236}">
              <a16:creationId xmlns=""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1" name="Picture 400" descr="image002">
          <a:extLst>
            <a:ext uri="{FF2B5EF4-FFF2-40B4-BE49-F238E27FC236}">
              <a16:creationId xmlns=""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2" name="Picture 401" descr="image002">
          <a:extLst>
            <a:ext uri="{FF2B5EF4-FFF2-40B4-BE49-F238E27FC236}">
              <a16:creationId xmlns=""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3" name="Picture 402" descr="image002">
          <a:extLst>
            <a:ext uri="{FF2B5EF4-FFF2-40B4-BE49-F238E27FC236}">
              <a16:creationId xmlns=""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4" name="Picture 403" descr="image002">
          <a:extLst>
            <a:ext uri="{FF2B5EF4-FFF2-40B4-BE49-F238E27FC236}">
              <a16:creationId xmlns=""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5" name="Picture 404" descr="image002">
          <a:extLst>
            <a:ext uri="{FF2B5EF4-FFF2-40B4-BE49-F238E27FC236}">
              <a16:creationId xmlns=""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6" name="Picture 405" descr="image002">
          <a:extLst>
            <a:ext uri="{FF2B5EF4-FFF2-40B4-BE49-F238E27FC236}">
              <a16:creationId xmlns=""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7" name="Picture 406" descr="image002">
          <a:extLst>
            <a:ext uri="{FF2B5EF4-FFF2-40B4-BE49-F238E27FC236}">
              <a16:creationId xmlns=""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8" name="Picture 407" descr="image002">
          <a:extLst>
            <a:ext uri="{FF2B5EF4-FFF2-40B4-BE49-F238E27FC236}">
              <a16:creationId xmlns=""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79" name="Picture 408" descr="image002">
          <a:extLst>
            <a:ext uri="{FF2B5EF4-FFF2-40B4-BE49-F238E27FC236}">
              <a16:creationId xmlns=""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0" name="Picture 409" descr="image002">
          <a:extLst>
            <a:ext uri="{FF2B5EF4-FFF2-40B4-BE49-F238E27FC236}">
              <a16:creationId xmlns=""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1" name="Picture 410" descr="image002">
          <a:extLst>
            <a:ext uri="{FF2B5EF4-FFF2-40B4-BE49-F238E27FC236}">
              <a16:creationId xmlns=""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2" name="Picture 411" descr="image002">
          <a:extLst>
            <a:ext uri="{FF2B5EF4-FFF2-40B4-BE49-F238E27FC236}">
              <a16:creationId xmlns=""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3" name="Picture 412" descr="image002">
          <a:extLst>
            <a:ext uri="{FF2B5EF4-FFF2-40B4-BE49-F238E27FC236}">
              <a16:creationId xmlns=""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4" name="Picture 413" descr="image002">
          <a:extLst>
            <a:ext uri="{FF2B5EF4-FFF2-40B4-BE49-F238E27FC236}">
              <a16:creationId xmlns=""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5" name="Picture 414" descr="image002">
          <a:extLst>
            <a:ext uri="{FF2B5EF4-FFF2-40B4-BE49-F238E27FC236}">
              <a16:creationId xmlns=""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6" name="Picture 415" descr="image002">
          <a:extLst>
            <a:ext uri="{FF2B5EF4-FFF2-40B4-BE49-F238E27FC236}">
              <a16:creationId xmlns=""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7" name="Picture 416" descr="image002">
          <a:extLst>
            <a:ext uri="{FF2B5EF4-FFF2-40B4-BE49-F238E27FC236}">
              <a16:creationId xmlns=""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8" name="Picture 417" descr="image002">
          <a:extLst>
            <a:ext uri="{FF2B5EF4-FFF2-40B4-BE49-F238E27FC236}">
              <a16:creationId xmlns=""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89" name="Picture 418" descr="image002">
          <a:extLst>
            <a:ext uri="{FF2B5EF4-FFF2-40B4-BE49-F238E27FC236}">
              <a16:creationId xmlns=""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0" name="Picture 419" descr="image002">
          <a:extLst>
            <a:ext uri="{FF2B5EF4-FFF2-40B4-BE49-F238E27FC236}">
              <a16:creationId xmlns=""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1" name="Picture 420" descr="image002">
          <a:extLst>
            <a:ext uri="{FF2B5EF4-FFF2-40B4-BE49-F238E27FC236}">
              <a16:creationId xmlns=""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2" name="Picture 421" descr="image002">
          <a:extLst>
            <a:ext uri="{FF2B5EF4-FFF2-40B4-BE49-F238E27FC236}">
              <a16:creationId xmlns=""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3" name="Picture 422" descr="image002">
          <a:extLst>
            <a:ext uri="{FF2B5EF4-FFF2-40B4-BE49-F238E27FC236}">
              <a16:creationId xmlns=""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4" name="Picture 423" descr="image002">
          <a:extLst>
            <a:ext uri="{FF2B5EF4-FFF2-40B4-BE49-F238E27FC236}">
              <a16:creationId xmlns=""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5" name="Picture 424" descr="image002">
          <a:extLst>
            <a:ext uri="{FF2B5EF4-FFF2-40B4-BE49-F238E27FC236}">
              <a16:creationId xmlns=""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6" name="Picture 425" descr="image002">
          <a:extLst>
            <a:ext uri="{FF2B5EF4-FFF2-40B4-BE49-F238E27FC236}">
              <a16:creationId xmlns=""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7" name="Picture 426" descr="image002">
          <a:extLst>
            <a:ext uri="{FF2B5EF4-FFF2-40B4-BE49-F238E27FC236}">
              <a16:creationId xmlns=""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8" name="Picture 427" descr="image002">
          <a:extLst>
            <a:ext uri="{FF2B5EF4-FFF2-40B4-BE49-F238E27FC236}">
              <a16:creationId xmlns=""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399" name="Picture 428" descr="image002">
          <a:extLst>
            <a:ext uri="{FF2B5EF4-FFF2-40B4-BE49-F238E27FC236}">
              <a16:creationId xmlns=""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0" name="Picture 429" descr="image002">
          <a:extLst>
            <a:ext uri="{FF2B5EF4-FFF2-40B4-BE49-F238E27FC236}">
              <a16:creationId xmlns=""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1" name="Picture 430" descr="image002">
          <a:extLst>
            <a:ext uri="{FF2B5EF4-FFF2-40B4-BE49-F238E27FC236}">
              <a16:creationId xmlns=""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2" name="Picture 431" descr="image002">
          <a:extLst>
            <a:ext uri="{FF2B5EF4-FFF2-40B4-BE49-F238E27FC236}">
              <a16:creationId xmlns=""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3" name="Picture 432" descr="image002">
          <a:extLst>
            <a:ext uri="{FF2B5EF4-FFF2-40B4-BE49-F238E27FC236}">
              <a16:creationId xmlns=""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4" name="Picture 433" descr="image002">
          <a:extLst>
            <a:ext uri="{FF2B5EF4-FFF2-40B4-BE49-F238E27FC236}">
              <a16:creationId xmlns=""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5" name="Picture 434" descr="image002">
          <a:extLst>
            <a:ext uri="{FF2B5EF4-FFF2-40B4-BE49-F238E27FC236}">
              <a16:creationId xmlns=""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6" name="Picture 435" descr="image002">
          <a:extLst>
            <a:ext uri="{FF2B5EF4-FFF2-40B4-BE49-F238E27FC236}">
              <a16:creationId xmlns=""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7" name="Picture 436" descr="image002">
          <a:extLst>
            <a:ext uri="{FF2B5EF4-FFF2-40B4-BE49-F238E27FC236}">
              <a16:creationId xmlns=""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8" name="Picture 437" descr="image002">
          <a:extLst>
            <a:ext uri="{FF2B5EF4-FFF2-40B4-BE49-F238E27FC236}">
              <a16:creationId xmlns=""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09" name="Picture 438" descr="image002">
          <a:extLst>
            <a:ext uri="{FF2B5EF4-FFF2-40B4-BE49-F238E27FC236}">
              <a16:creationId xmlns=""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0" name="Picture 439" descr="image002">
          <a:extLst>
            <a:ext uri="{FF2B5EF4-FFF2-40B4-BE49-F238E27FC236}">
              <a16:creationId xmlns=""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1" name="Picture 440" descr="image002">
          <a:extLst>
            <a:ext uri="{FF2B5EF4-FFF2-40B4-BE49-F238E27FC236}">
              <a16:creationId xmlns=""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2" name="Picture 441" descr="image002">
          <a:extLst>
            <a:ext uri="{FF2B5EF4-FFF2-40B4-BE49-F238E27FC236}">
              <a16:creationId xmlns=""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3" name="Picture 442" descr="image002">
          <a:extLst>
            <a:ext uri="{FF2B5EF4-FFF2-40B4-BE49-F238E27FC236}">
              <a16:creationId xmlns=""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4" name="Picture 443" descr="image002">
          <a:extLst>
            <a:ext uri="{FF2B5EF4-FFF2-40B4-BE49-F238E27FC236}">
              <a16:creationId xmlns=""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5" name="Picture 444" descr="image002">
          <a:extLst>
            <a:ext uri="{FF2B5EF4-FFF2-40B4-BE49-F238E27FC236}">
              <a16:creationId xmlns=""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6" name="Picture 445" descr="image002">
          <a:extLst>
            <a:ext uri="{FF2B5EF4-FFF2-40B4-BE49-F238E27FC236}">
              <a16:creationId xmlns=""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7" name="Picture 446" descr="image002">
          <a:extLst>
            <a:ext uri="{FF2B5EF4-FFF2-40B4-BE49-F238E27FC236}">
              <a16:creationId xmlns=""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8" name="Picture 447" descr="image002">
          <a:extLst>
            <a:ext uri="{FF2B5EF4-FFF2-40B4-BE49-F238E27FC236}">
              <a16:creationId xmlns=""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19" name="Picture 448" descr="image002">
          <a:extLst>
            <a:ext uri="{FF2B5EF4-FFF2-40B4-BE49-F238E27FC236}">
              <a16:creationId xmlns=""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0" name="Picture 449" descr="image002">
          <a:extLst>
            <a:ext uri="{FF2B5EF4-FFF2-40B4-BE49-F238E27FC236}">
              <a16:creationId xmlns=""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1" name="Picture 450" descr="image002">
          <a:extLst>
            <a:ext uri="{FF2B5EF4-FFF2-40B4-BE49-F238E27FC236}">
              <a16:creationId xmlns=""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2" name="Picture 451" descr="image002">
          <a:extLst>
            <a:ext uri="{FF2B5EF4-FFF2-40B4-BE49-F238E27FC236}">
              <a16:creationId xmlns=""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3" name="Picture 452" descr="image002">
          <a:extLst>
            <a:ext uri="{FF2B5EF4-FFF2-40B4-BE49-F238E27FC236}">
              <a16:creationId xmlns=""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4" name="Picture 453" descr="image002">
          <a:extLst>
            <a:ext uri="{FF2B5EF4-FFF2-40B4-BE49-F238E27FC236}">
              <a16:creationId xmlns=""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5" name="Picture 454" descr="image002">
          <a:extLst>
            <a:ext uri="{FF2B5EF4-FFF2-40B4-BE49-F238E27FC236}">
              <a16:creationId xmlns=""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6" name="Picture 455" descr="image002">
          <a:extLst>
            <a:ext uri="{FF2B5EF4-FFF2-40B4-BE49-F238E27FC236}">
              <a16:creationId xmlns=""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7" name="Picture 456" descr="image002">
          <a:extLst>
            <a:ext uri="{FF2B5EF4-FFF2-40B4-BE49-F238E27FC236}">
              <a16:creationId xmlns=""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8" name="Picture 457" descr="image002">
          <a:extLst>
            <a:ext uri="{FF2B5EF4-FFF2-40B4-BE49-F238E27FC236}">
              <a16:creationId xmlns=""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29" name="Picture 458" descr="image002">
          <a:extLst>
            <a:ext uri="{FF2B5EF4-FFF2-40B4-BE49-F238E27FC236}">
              <a16:creationId xmlns=""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0" name="Picture 459" descr="image002">
          <a:extLst>
            <a:ext uri="{FF2B5EF4-FFF2-40B4-BE49-F238E27FC236}">
              <a16:creationId xmlns=""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1" name="Picture 460" descr="image002">
          <a:extLst>
            <a:ext uri="{FF2B5EF4-FFF2-40B4-BE49-F238E27FC236}">
              <a16:creationId xmlns=""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2" name="Picture 461" descr="image002">
          <a:extLst>
            <a:ext uri="{FF2B5EF4-FFF2-40B4-BE49-F238E27FC236}">
              <a16:creationId xmlns=""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3" name="Picture 462" descr="image002">
          <a:extLst>
            <a:ext uri="{FF2B5EF4-FFF2-40B4-BE49-F238E27FC236}">
              <a16:creationId xmlns=""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4" name="Picture 463" descr="image002">
          <a:extLst>
            <a:ext uri="{FF2B5EF4-FFF2-40B4-BE49-F238E27FC236}">
              <a16:creationId xmlns=""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5" name="Picture 464" descr="image002">
          <a:extLst>
            <a:ext uri="{FF2B5EF4-FFF2-40B4-BE49-F238E27FC236}">
              <a16:creationId xmlns=""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6" name="Picture 465" descr="image002">
          <a:extLst>
            <a:ext uri="{FF2B5EF4-FFF2-40B4-BE49-F238E27FC236}">
              <a16:creationId xmlns=""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7" name="Picture 466" descr="image002">
          <a:extLst>
            <a:ext uri="{FF2B5EF4-FFF2-40B4-BE49-F238E27FC236}">
              <a16:creationId xmlns=""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8" name="Picture 467" descr="image002">
          <a:extLst>
            <a:ext uri="{FF2B5EF4-FFF2-40B4-BE49-F238E27FC236}">
              <a16:creationId xmlns=""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39" name="Picture 468" descr="image002">
          <a:extLst>
            <a:ext uri="{FF2B5EF4-FFF2-40B4-BE49-F238E27FC236}">
              <a16:creationId xmlns=""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0" name="Picture 469" descr="image002">
          <a:extLst>
            <a:ext uri="{FF2B5EF4-FFF2-40B4-BE49-F238E27FC236}">
              <a16:creationId xmlns=""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1" name="Picture 470" descr="image002">
          <a:extLst>
            <a:ext uri="{FF2B5EF4-FFF2-40B4-BE49-F238E27FC236}">
              <a16:creationId xmlns=""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2" name="Picture 471" descr="image002">
          <a:extLst>
            <a:ext uri="{FF2B5EF4-FFF2-40B4-BE49-F238E27FC236}">
              <a16:creationId xmlns=""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3" name="Picture 472" descr="image002">
          <a:extLst>
            <a:ext uri="{FF2B5EF4-FFF2-40B4-BE49-F238E27FC236}">
              <a16:creationId xmlns=""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4" name="Picture 473" descr="image002">
          <a:extLst>
            <a:ext uri="{FF2B5EF4-FFF2-40B4-BE49-F238E27FC236}">
              <a16:creationId xmlns=""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5" name="Picture 474" descr="image002">
          <a:extLst>
            <a:ext uri="{FF2B5EF4-FFF2-40B4-BE49-F238E27FC236}">
              <a16:creationId xmlns=""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6" name="Picture 475" descr="image002">
          <a:extLst>
            <a:ext uri="{FF2B5EF4-FFF2-40B4-BE49-F238E27FC236}">
              <a16:creationId xmlns=""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7" name="Picture 476" descr="image002">
          <a:extLst>
            <a:ext uri="{FF2B5EF4-FFF2-40B4-BE49-F238E27FC236}">
              <a16:creationId xmlns=""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8" name="Picture 477" descr="image002">
          <a:extLst>
            <a:ext uri="{FF2B5EF4-FFF2-40B4-BE49-F238E27FC236}">
              <a16:creationId xmlns=""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49" name="Picture 478" descr="image002">
          <a:extLst>
            <a:ext uri="{FF2B5EF4-FFF2-40B4-BE49-F238E27FC236}">
              <a16:creationId xmlns=""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0" name="Picture 479" descr="image002">
          <a:extLst>
            <a:ext uri="{FF2B5EF4-FFF2-40B4-BE49-F238E27FC236}">
              <a16:creationId xmlns=""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1" name="Picture 480" descr="image002">
          <a:extLst>
            <a:ext uri="{FF2B5EF4-FFF2-40B4-BE49-F238E27FC236}">
              <a16:creationId xmlns=""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2" name="Picture 481" descr="image002">
          <a:extLst>
            <a:ext uri="{FF2B5EF4-FFF2-40B4-BE49-F238E27FC236}">
              <a16:creationId xmlns=""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3" name="Picture 482" descr="image002">
          <a:extLst>
            <a:ext uri="{FF2B5EF4-FFF2-40B4-BE49-F238E27FC236}">
              <a16:creationId xmlns=""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4" name="Picture 483" descr="image002">
          <a:extLst>
            <a:ext uri="{FF2B5EF4-FFF2-40B4-BE49-F238E27FC236}">
              <a16:creationId xmlns=""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5" name="Picture 484" descr="image002">
          <a:extLst>
            <a:ext uri="{FF2B5EF4-FFF2-40B4-BE49-F238E27FC236}">
              <a16:creationId xmlns=""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6" name="Picture 485" descr="image002">
          <a:extLst>
            <a:ext uri="{FF2B5EF4-FFF2-40B4-BE49-F238E27FC236}">
              <a16:creationId xmlns=""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7" name="Picture 486" descr="image002">
          <a:extLst>
            <a:ext uri="{FF2B5EF4-FFF2-40B4-BE49-F238E27FC236}">
              <a16:creationId xmlns=""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8" name="Picture 487" descr="image002">
          <a:extLst>
            <a:ext uri="{FF2B5EF4-FFF2-40B4-BE49-F238E27FC236}">
              <a16:creationId xmlns=""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59" name="Picture 488" descr="image002">
          <a:extLst>
            <a:ext uri="{FF2B5EF4-FFF2-40B4-BE49-F238E27FC236}">
              <a16:creationId xmlns=""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0" name="Picture 489" descr="image002">
          <a:extLst>
            <a:ext uri="{FF2B5EF4-FFF2-40B4-BE49-F238E27FC236}">
              <a16:creationId xmlns=""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1" name="Picture 490" descr="image002">
          <a:extLst>
            <a:ext uri="{FF2B5EF4-FFF2-40B4-BE49-F238E27FC236}">
              <a16:creationId xmlns=""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2" name="Picture 491" descr="image002">
          <a:extLst>
            <a:ext uri="{FF2B5EF4-FFF2-40B4-BE49-F238E27FC236}">
              <a16:creationId xmlns=""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3" name="Picture 492" descr="image002">
          <a:extLst>
            <a:ext uri="{FF2B5EF4-FFF2-40B4-BE49-F238E27FC236}">
              <a16:creationId xmlns=""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4" name="Picture 493" descr="image002">
          <a:extLst>
            <a:ext uri="{FF2B5EF4-FFF2-40B4-BE49-F238E27FC236}">
              <a16:creationId xmlns=""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5" name="Picture 494" descr="image002">
          <a:extLst>
            <a:ext uri="{FF2B5EF4-FFF2-40B4-BE49-F238E27FC236}">
              <a16:creationId xmlns=""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6" name="Picture 495" descr="image002">
          <a:extLst>
            <a:ext uri="{FF2B5EF4-FFF2-40B4-BE49-F238E27FC236}">
              <a16:creationId xmlns=""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7" name="Picture 496" descr="image002">
          <a:extLst>
            <a:ext uri="{FF2B5EF4-FFF2-40B4-BE49-F238E27FC236}">
              <a16:creationId xmlns=""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8" name="Picture 497" descr="image002">
          <a:extLst>
            <a:ext uri="{FF2B5EF4-FFF2-40B4-BE49-F238E27FC236}">
              <a16:creationId xmlns=""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69" name="Picture 498" descr="image002">
          <a:extLst>
            <a:ext uri="{FF2B5EF4-FFF2-40B4-BE49-F238E27FC236}">
              <a16:creationId xmlns=""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0" name="Picture 499" descr="image002">
          <a:extLst>
            <a:ext uri="{FF2B5EF4-FFF2-40B4-BE49-F238E27FC236}">
              <a16:creationId xmlns=""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1" name="Picture 500" descr="image002">
          <a:extLst>
            <a:ext uri="{FF2B5EF4-FFF2-40B4-BE49-F238E27FC236}">
              <a16:creationId xmlns=""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2" name="Picture 501" descr="image002">
          <a:extLst>
            <a:ext uri="{FF2B5EF4-FFF2-40B4-BE49-F238E27FC236}">
              <a16:creationId xmlns=""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3" name="Picture 502" descr="image002">
          <a:extLst>
            <a:ext uri="{FF2B5EF4-FFF2-40B4-BE49-F238E27FC236}">
              <a16:creationId xmlns=""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4" name="Picture 503" descr="image002">
          <a:extLst>
            <a:ext uri="{FF2B5EF4-FFF2-40B4-BE49-F238E27FC236}">
              <a16:creationId xmlns=""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5" name="Picture 504" descr="image002">
          <a:extLst>
            <a:ext uri="{FF2B5EF4-FFF2-40B4-BE49-F238E27FC236}">
              <a16:creationId xmlns=""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6" name="Picture 505" descr="image002">
          <a:extLst>
            <a:ext uri="{FF2B5EF4-FFF2-40B4-BE49-F238E27FC236}">
              <a16:creationId xmlns=""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7" name="Picture 506" descr="image002">
          <a:extLst>
            <a:ext uri="{FF2B5EF4-FFF2-40B4-BE49-F238E27FC236}">
              <a16:creationId xmlns=""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8" name="Picture 507" descr="image002">
          <a:extLst>
            <a:ext uri="{FF2B5EF4-FFF2-40B4-BE49-F238E27FC236}">
              <a16:creationId xmlns=""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79" name="Picture 508" descr="image002">
          <a:extLst>
            <a:ext uri="{FF2B5EF4-FFF2-40B4-BE49-F238E27FC236}">
              <a16:creationId xmlns=""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0" name="Picture 509" descr="image002">
          <a:extLst>
            <a:ext uri="{FF2B5EF4-FFF2-40B4-BE49-F238E27FC236}">
              <a16:creationId xmlns=""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1" name="Picture 510" descr="image002">
          <a:extLst>
            <a:ext uri="{FF2B5EF4-FFF2-40B4-BE49-F238E27FC236}">
              <a16:creationId xmlns=""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2" name="Picture 511" descr="image002">
          <a:extLst>
            <a:ext uri="{FF2B5EF4-FFF2-40B4-BE49-F238E27FC236}">
              <a16:creationId xmlns=""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3" name="Picture 512" descr="image002">
          <a:extLst>
            <a:ext uri="{FF2B5EF4-FFF2-40B4-BE49-F238E27FC236}">
              <a16:creationId xmlns=""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4" name="Picture 513" descr="image002">
          <a:extLst>
            <a:ext uri="{FF2B5EF4-FFF2-40B4-BE49-F238E27FC236}">
              <a16:creationId xmlns=""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5" name="Picture 514" descr="image002">
          <a:extLst>
            <a:ext uri="{FF2B5EF4-FFF2-40B4-BE49-F238E27FC236}">
              <a16:creationId xmlns=""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6" name="Picture 515" descr="image002">
          <a:extLst>
            <a:ext uri="{FF2B5EF4-FFF2-40B4-BE49-F238E27FC236}">
              <a16:creationId xmlns=""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7" name="Picture 516" descr="image002">
          <a:extLst>
            <a:ext uri="{FF2B5EF4-FFF2-40B4-BE49-F238E27FC236}">
              <a16:creationId xmlns=""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8" name="Picture 517" descr="image002">
          <a:extLst>
            <a:ext uri="{FF2B5EF4-FFF2-40B4-BE49-F238E27FC236}">
              <a16:creationId xmlns=""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89" name="Picture 518" descr="image002">
          <a:extLst>
            <a:ext uri="{FF2B5EF4-FFF2-40B4-BE49-F238E27FC236}">
              <a16:creationId xmlns=""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0" name="Picture 519" descr="image002">
          <a:extLst>
            <a:ext uri="{FF2B5EF4-FFF2-40B4-BE49-F238E27FC236}">
              <a16:creationId xmlns=""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1" name="Picture 520" descr="image002">
          <a:extLst>
            <a:ext uri="{FF2B5EF4-FFF2-40B4-BE49-F238E27FC236}">
              <a16:creationId xmlns=""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2" name="Picture 527" descr="image002">
          <a:extLst>
            <a:ext uri="{FF2B5EF4-FFF2-40B4-BE49-F238E27FC236}">
              <a16:creationId xmlns=""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3" name="Picture 528" descr="image002">
          <a:extLst>
            <a:ext uri="{FF2B5EF4-FFF2-40B4-BE49-F238E27FC236}">
              <a16:creationId xmlns=""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4" name="Picture 529" descr="image002">
          <a:extLst>
            <a:ext uri="{FF2B5EF4-FFF2-40B4-BE49-F238E27FC236}">
              <a16:creationId xmlns=""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5" name="Picture 530" descr="image002">
          <a:extLst>
            <a:ext uri="{FF2B5EF4-FFF2-40B4-BE49-F238E27FC236}">
              <a16:creationId xmlns=""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6" name="Picture 531" descr="image002">
          <a:extLst>
            <a:ext uri="{FF2B5EF4-FFF2-40B4-BE49-F238E27FC236}">
              <a16:creationId xmlns=""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7" name="Picture 532" descr="image002">
          <a:extLst>
            <a:ext uri="{FF2B5EF4-FFF2-40B4-BE49-F238E27FC236}">
              <a16:creationId xmlns=""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8" name="Picture 533" descr="image002">
          <a:extLst>
            <a:ext uri="{FF2B5EF4-FFF2-40B4-BE49-F238E27FC236}">
              <a16:creationId xmlns=""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499" name="Picture 534" descr="image002">
          <a:extLst>
            <a:ext uri="{FF2B5EF4-FFF2-40B4-BE49-F238E27FC236}">
              <a16:creationId xmlns=""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0" name="Picture 535" descr="image002">
          <a:extLst>
            <a:ext uri="{FF2B5EF4-FFF2-40B4-BE49-F238E27FC236}">
              <a16:creationId xmlns=""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1" name="Picture 536" descr="image002">
          <a:extLst>
            <a:ext uri="{FF2B5EF4-FFF2-40B4-BE49-F238E27FC236}">
              <a16:creationId xmlns=""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2" name="Picture 537" descr="image002">
          <a:extLst>
            <a:ext uri="{FF2B5EF4-FFF2-40B4-BE49-F238E27FC236}">
              <a16:creationId xmlns=""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3" name="Picture 538" descr="image002">
          <a:extLst>
            <a:ext uri="{FF2B5EF4-FFF2-40B4-BE49-F238E27FC236}">
              <a16:creationId xmlns=""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4" name="Picture 539" descr="image002">
          <a:extLst>
            <a:ext uri="{FF2B5EF4-FFF2-40B4-BE49-F238E27FC236}">
              <a16:creationId xmlns=""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5" name="Picture 540" descr="image002">
          <a:extLst>
            <a:ext uri="{FF2B5EF4-FFF2-40B4-BE49-F238E27FC236}">
              <a16:creationId xmlns=""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6" name="Picture 541" descr="image002">
          <a:extLst>
            <a:ext uri="{FF2B5EF4-FFF2-40B4-BE49-F238E27FC236}">
              <a16:creationId xmlns=""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7" name="Picture 542" descr="image002">
          <a:extLst>
            <a:ext uri="{FF2B5EF4-FFF2-40B4-BE49-F238E27FC236}">
              <a16:creationId xmlns=""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8" name="Picture 543" descr="image002">
          <a:extLst>
            <a:ext uri="{FF2B5EF4-FFF2-40B4-BE49-F238E27FC236}">
              <a16:creationId xmlns=""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09" name="Picture 544" descr="image002">
          <a:extLst>
            <a:ext uri="{FF2B5EF4-FFF2-40B4-BE49-F238E27FC236}">
              <a16:creationId xmlns=""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0" name="Picture 545" descr="image002">
          <a:extLst>
            <a:ext uri="{FF2B5EF4-FFF2-40B4-BE49-F238E27FC236}">
              <a16:creationId xmlns=""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1" name="Picture 546" descr="image002">
          <a:extLst>
            <a:ext uri="{FF2B5EF4-FFF2-40B4-BE49-F238E27FC236}">
              <a16:creationId xmlns=""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2" name="Picture 547" descr="image002">
          <a:extLst>
            <a:ext uri="{FF2B5EF4-FFF2-40B4-BE49-F238E27FC236}">
              <a16:creationId xmlns=""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3" name="Picture 548" descr="image002">
          <a:extLst>
            <a:ext uri="{FF2B5EF4-FFF2-40B4-BE49-F238E27FC236}">
              <a16:creationId xmlns=""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4" name="Picture 549" descr="image002">
          <a:extLst>
            <a:ext uri="{FF2B5EF4-FFF2-40B4-BE49-F238E27FC236}">
              <a16:creationId xmlns=""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5" name="Picture 550" descr="image002">
          <a:extLst>
            <a:ext uri="{FF2B5EF4-FFF2-40B4-BE49-F238E27FC236}">
              <a16:creationId xmlns=""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6" name="Picture 557" descr="image002">
          <a:extLst>
            <a:ext uri="{FF2B5EF4-FFF2-40B4-BE49-F238E27FC236}">
              <a16:creationId xmlns=""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7" name="Picture 558" descr="image002">
          <a:extLst>
            <a:ext uri="{FF2B5EF4-FFF2-40B4-BE49-F238E27FC236}">
              <a16:creationId xmlns=""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8" name="Picture 559" descr="image002">
          <a:extLst>
            <a:ext uri="{FF2B5EF4-FFF2-40B4-BE49-F238E27FC236}">
              <a16:creationId xmlns=""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19" name="Picture 560" descr="image002">
          <a:extLst>
            <a:ext uri="{FF2B5EF4-FFF2-40B4-BE49-F238E27FC236}">
              <a16:creationId xmlns=""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0" name="Picture 561" descr="image002">
          <a:extLst>
            <a:ext uri="{FF2B5EF4-FFF2-40B4-BE49-F238E27FC236}">
              <a16:creationId xmlns=""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1" name="Picture 562" descr="image002">
          <a:extLst>
            <a:ext uri="{FF2B5EF4-FFF2-40B4-BE49-F238E27FC236}">
              <a16:creationId xmlns=""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2" name="Picture 563" descr="image002">
          <a:extLst>
            <a:ext uri="{FF2B5EF4-FFF2-40B4-BE49-F238E27FC236}">
              <a16:creationId xmlns=""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3" name="Picture 564" descr="image002">
          <a:extLst>
            <a:ext uri="{FF2B5EF4-FFF2-40B4-BE49-F238E27FC236}">
              <a16:creationId xmlns=""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4" name="Picture 565" descr="image002">
          <a:extLst>
            <a:ext uri="{FF2B5EF4-FFF2-40B4-BE49-F238E27FC236}">
              <a16:creationId xmlns=""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5" name="Picture 566" descr="image002">
          <a:extLst>
            <a:ext uri="{FF2B5EF4-FFF2-40B4-BE49-F238E27FC236}">
              <a16:creationId xmlns=""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6" name="Picture 567" descr="image002">
          <a:extLst>
            <a:ext uri="{FF2B5EF4-FFF2-40B4-BE49-F238E27FC236}">
              <a16:creationId xmlns=""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7" name="Picture 568" descr="image002">
          <a:extLst>
            <a:ext uri="{FF2B5EF4-FFF2-40B4-BE49-F238E27FC236}">
              <a16:creationId xmlns=""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8" name="Picture 569" descr="image002">
          <a:extLst>
            <a:ext uri="{FF2B5EF4-FFF2-40B4-BE49-F238E27FC236}">
              <a16:creationId xmlns=""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29" name="Picture 570" descr="image002">
          <a:extLst>
            <a:ext uri="{FF2B5EF4-FFF2-40B4-BE49-F238E27FC236}">
              <a16:creationId xmlns=""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0" name="Picture 577" descr="image002">
          <a:extLst>
            <a:ext uri="{FF2B5EF4-FFF2-40B4-BE49-F238E27FC236}">
              <a16:creationId xmlns=""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1" name="Picture 578" descr="image002">
          <a:extLst>
            <a:ext uri="{FF2B5EF4-FFF2-40B4-BE49-F238E27FC236}">
              <a16:creationId xmlns=""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2" name="Picture 579" descr="image002">
          <a:extLst>
            <a:ext uri="{FF2B5EF4-FFF2-40B4-BE49-F238E27FC236}">
              <a16:creationId xmlns=""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3" name="Picture 580" descr="image002">
          <a:extLst>
            <a:ext uri="{FF2B5EF4-FFF2-40B4-BE49-F238E27FC236}">
              <a16:creationId xmlns=""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4" name="Picture 581" descr="image002">
          <a:extLst>
            <a:ext uri="{FF2B5EF4-FFF2-40B4-BE49-F238E27FC236}">
              <a16:creationId xmlns=""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5" name="Picture 582" descr="image002">
          <a:extLst>
            <a:ext uri="{FF2B5EF4-FFF2-40B4-BE49-F238E27FC236}">
              <a16:creationId xmlns=""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6" name="Picture 583" descr="image002">
          <a:extLst>
            <a:ext uri="{FF2B5EF4-FFF2-40B4-BE49-F238E27FC236}">
              <a16:creationId xmlns=""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7" name="Picture 584" descr="image002">
          <a:extLst>
            <a:ext uri="{FF2B5EF4-FFF2-40B4-BE49-F238E27FC236}">
              <a16:creationId xmlns=""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8" name="Picture 585" descr="image002">
          <a:extLst>
            <a:ext uri="{FF2B5EF4-FFF2-40B4-BE49-F238E27FC236}">
              <a16:creationId xmlns=""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39" name="Picture 586" descr="image002">
          <a:extLst>
            <a:ext uri="{FF2B5EF4-FFF2-40B4-BE49-F238E27FC236}">
              <a16:creationId xmlns=""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0" name="Picture 587" descr="image002">
          <a:extLst>
            <a:ext uri="{FF2B5EF4-FFF2-40B4-BE49-F238E27FC236}">
              <a16:creationId xmlns=""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1" name="Picture 588" descr="image002">
          <a:extLst>
            <a:ext uri="{FF2B5EF4-FFF2-40B4-BE49-F238E27FC236}">
              <a16:creationId xmlns=""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2" name="Picture 589" descr="image002">
          <a:extLst>
            <a:ext uri="{FF2B5EF4-FFF2-40B4-BE49-F238E27FC236}">
              <a16:creationId xmlns=""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3" name="Picture 590" descr="image002">
          <a:extLst>
            <a:ext uri="{FF2B5EF4-FFF2-40B4-BE49-F238E27FC236}">
              <a16:creationId xmlns=""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4" name="Picture 591" descr="image002">
          <a:extLst>
            <a:ext uri="{FF2B5EF4-FFF2-40B4-BE49-F238E27FC236}">
              <a16:creationId xmlns=""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5" name="Picture 592" descr="image002">
          <a:extLst>
            <a:ext uri="{FF2B5EF4-FFF2-40B4-BE49-F238E27FC236}">
              <a16:creationId xmlns=""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6" name="Picture 593" descr="image002">
          <a:extLst>
            <a:ext uri="{FF2B5EF4-FFF2-40B4-BE49-F238E27FC236}">
              <a16:creationId xmlns=""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7" name="Picture 594" descr="image002">
          <a:extLst>
            <a:ext uri="{FF2B5EF4-FFF2-40B4-BE49-F238E27FC236}">
              <a16:creationId xmlns=""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8" name="Picture 595" descr="image002">
          <a:extLst>
            <a:ext uri="{FF2B5EF4-FFF2-40B4-BE49-F238E27FC236}">
              <a16:creationId xmlns=""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49" name="Picture 596" descr="image002">
          <a:extLst>
            <a:ext uri="{FF2B5EF4-FFF2-40B4-BE49-F238E27FC236}">
              <a16:creationId xmlns=""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0" name="Picture 597" descr="image002">
          <a:extLst>
            <a:ext uri="{FF2B5EF4-FFF2-40B4-BE49-F238E27FC236}">
              <a16:creationId xmlns=""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1" name="Picture 598" descr="image002">
          <a:extLst>
            <a:ext uri="{FF2B5EF4-FFF2-40B4-BE49-F238E27FC236}">
              <a16:creationId xmlns=""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2" name="Picture 599" descr="image002">
          <a:extLst>
            <a:ext uri="{FF2B5EF4-FFF2-40B4-BE49-F238E27FC236}">
              <a16:creationId xmlns=""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3" name="Picture 600" descr="image002">
          <a:extLst>
            <a:ext uri="{FF2B5EF4-FFF2-40B4-BE49-F238E27FC236}">
              <a16:creationId xmlns=""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4" name="Picture 607" descr="image002">
          <a:extLst>
            <a:ext uri="{FF2B5EF4-FFF2-40B4-BE49-F238E27FC236}">
              <a16:creationId xmlns=""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5" name="Picture 608" descr="image002">
          <a:extLst>
            <a:ext uri="{FF2B5EF4-FFF2-40B4-BE49-F238E27FC236}">
              <a16:creationId xmlns=""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6" name="Picture 609" descr="image002">
          <a:extLst>
            <a:ext uri="{FF2B5EF4-FFF2-40B4-BE49-F238E27FC236}">
              <a16:creationId xmlns=""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7" name="Picture 610" descr="image002">
          <a:extLst>
            <a:ext uri="{FF2B5EF4-FFF2-40B4-BE49-F238E27FC236}">
              <a16:creationId xmlns=""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8" name="Picture 611" descr="image002">
          <a:extLst>
            <a:ext uri="{FF2B5EF4-FFF2-40B4-BE49-F238E27FC236}">
              <a16:creationId xmlns=""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59" name="Picture 612" descr="image002">
          <a:extLst>
            <a:ext uri="{FF2B5EF4-FFF2-40B4-BE49-F238E27FC236}">
              <a16:creationId xmlns=""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0" name="Picture 614" descr="image002">
          <a:extLst>
            <a:ext uri="{FF2B5EF4-FFF2-40B4-BE49-F238E27FC236}">
              <a16:creationId xmlns=""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1" name="Picture 615" descr="image002">
          <a:extLst>
            <a:ext uri="{FF2B5EF4-FFF2-40B4-BE49-F238E27FC236}">
              <a16:creationId xmlns=""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2" name="Picture 616" descr="image002">
          <a:extLst>
            <a:ext uri="{FF2B5EF4-FFF2-40B4-BE49-F238E27FC236}">
              <a16:creationId xmlns=""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3" name="Picture 617" descr="image002">
          <a:extLst>
            <a:ext uri="{FF2B5EF4-FFF2-40B4-BE49-F238E27FC236}">
              <a16:creationId xmlns=""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4" name="Picture 618" descr="image002">
          <a:extLst>
            <a:ext uri="{FF2B5EF4-FFF2-40B4-BE49-F238E27FC236}">
              <a16:creationId xmlns=""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5" name="Picture 619" descr="image002">
          <a:extLst>
            <a:ext uri="{FF2B5EF4-FFF2-40B4-BE49-F238E27FC236}">
              <a16:creationId xmlns=""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6" name="Picture 620" descr="image002">
          <a:extLst>
            <a:ext uri="{FF2B5EF4-FFF2-40B4-BE49-F238E27FC236}">
              <a16:creationId xmlns=""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7" name="Picture 621" descr="image002">
          <a:extLst>
            <a:ext uri="{FF2B5EF4-FFF2-40B4-BE49-F238E27FC236}">
              <a16:creationId xmlns=""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8" name="Picture 622" descr="image002">
          <a:extLst>
            <a:ext uri="{FF2B5EF4-FFF2-40B4-BE49-F238E27FC236}">
              <a16:creationId xmlns=""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69" name="Picture 623" descr="image002">
          <a:extLst>
            <a:ext uri="{FF2B5EF4-FFF2-40B4-BE49-F238E27FC236}">
              <a16:creationId xmlns=""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0" name="Picture 624" descr="image002">
          <a:extLst>
            <a:ext uri="{FF2B5EF4-FFF2-40B4-BE49-F238E27FC236}">
              <a16:creationId xmlns=""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1" name="Picture 625" descr="image002">
          <a:extLst>
            <a:ext uri="{FF2B5EF4-FFF2-40B4-BE49-F238E27FC236}">
              <a16:creationId xmlns=""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2" name="Picture 626" descr="image002">
          <a:extLst>
            <a:ext uri="{FF2B5EF4-FFF2-40B4-BE49-F238E27FC236}">
              <a16:creationId xmlns=""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3" name="Picture 627" descr="image002">
          <a:extLst>
            <a:ext uri="{FF2B5EF4-FFF2-40B4-BE49-F238E27FC236}">
              <a16:creationId xmlns=""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4" name="Picture 628" descr="image002">
          <a:extLst>
            <a:ext uri="{FF2B5EF4-FFF2-40B4-BE49-F238E27FC236}">
              <a16:creationId xmlns=""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5" name="Picture 630" descr="image002">
          <a:extLst>
            <a:ext uri="{FF2B5EF4-FFF2-40B4-BE49-F238E27FC236}">
              <a16:creationId xmlns=""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6" name="Picture 631" descr="image002">
          <a:extLst>
            <a:ext uri="{FF2B5EF4-FFF2-40B4-BE49-F238E27FC236}">
              <a16:creationId xmlns=""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7" name="Picture 632" descr="image002">
          <a:extLst>
            <a:ext uri="{FF2B5EF4-FFF2-40B4-BE49-F238E27FC236}">
              <a16:creationId xmlns=""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8" name="Picture 633" descr="image002">
          <a:extLst>
            <a:ext uri="{FF2B5EF4-FFF2-40B4-BE49-F238E27FC236}">
              <a16:creationId xmlns=""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79" name="Picture 634" descr="image002">
          <a:extLst>
            <a:ext uri="{FF2B5EF4-FFF2-40B4-BE49-F238E27FC236}">
              <a16:creationId xmlns=""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0" name="Picture 635" descr="image002">
          <a:extLst>
            <a:ext uri="{FF2B5EF4-FFF2-40B4-BE49-F238E27FC236}">
              <a16:creationId xmlns=""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1" name="Picture 636" descr="image002">
          <a:extLst>
            <a:ext uri="{FF2B5EF4-FFF2-40B4-BE49-F238E27FC236}">
              <a16:creationId xmlns=""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2" name="Picture 637" descr="image002">
          <a:extLst>
            <a:ext uri="{FF2B5EF4-FFF2-40B4-BE49-F238E27FC236}">
              <a16:creationId xmlns=""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3" name="Picture 638" descr="image002">
          <a:extLst>
            <a:ext uri="{FF2B5EF4-FFF2-40B4-BE49-F238E27FC236}">
              <a16:creationId xmlns=""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4" name="Picture 665" descr="image002">
          <a:extLst>
            <a:ext uri="{FF2B5EF4-FFF2-40B4-BE49-F238E27FC236}">
              <a16:creationId xmlns=""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5" name="Picture 666" descr="image002">
          <a:extLst>
            <a:ext uri="{FF2B5EF4-FFF2-40B4-BE49-F238E27FC236}">
              <a16:creationId xmlns=""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6" name="Picture 667" descr="image002">
          <a:extLst>
            <a:ext uri="{FF2B5EF4-FFF2-40B4-BE49-F238E27FC236}">
              <a16:creationId xmlns=""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7" name="Picture 668" descr="image002">
          <a:extLst>
            <a:ext uri="{FF2B5EF4-FFF2-40B4-BE49-F238E27FC236}">
              <a16:creationId xmlns=""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8" name="Picture 669" descr="image002">
          <a:extLst>
            <a:ext uri="{FF2B5EF4-FFF2-40B4-BE49-F238E27FC236}">
              <a16:creationId xmlns=""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89" name="Picture 670" descr="image002">
          <a:extLst>
            <a:ext uri="{FF2B5EF4-FFF2-40B4-BE49-F238E27FC236}">
              <a16:creationId xmlns=""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0" name="Picture 671" descr="image002">
          <a:extLst>
            <a:ext uri="{FF2B5EF4-FFF2-40B4-BE49-F238E27FC236}">
              <a16:creationId xmlns=""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1" name="Picture 672" descr="image002">
          <a:extLst>
            <a:ext uri="{FF2B5EF4-FFF2-40B4-BE49-F238E27FC236}">
              <a16:creationId xmlns=""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2" name="Picture 673" descr="image002">
          <a:extLst>
            <a:ext uri="{FF2B5EF4-FFF2-40B4-BE49-F238E27FC236}">
              <a16:creationId xmlns=""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3" name="Picture 674" descr="image002">
          <a:extLst>
            <a:ext uri="{FF2B5EF4-FFF2-40B4-BE49-F238E27FC236}">
              <a16:creationId xmlns=""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4" name="Picture 675" descr="image002">
          <a:extLst>
            <a:ext uri="{FF2B5EF4-FFF2-40B4-BE49-F238E27FC236}">
              <a16:creationId xmlns=""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5" name="Picture 676" descr="image002">
          <a:extLst>
            <a:ext uri="{FF2B5EF4-FFF2-40B4-BE49-F238E27FC236}">
              <a16:creationId xmlns=""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6" name="Picture 677" descr="image002">
          <a:extLst>
            <a:ext uri="{FF2B5EF4-FFF2-40B4-BE49-F238E27FC236}">
              <a16:creationId xmlns=""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7" name="Picture 678" descr="image002">
          <a:extLst>
            <a:ext uri="{FF2B5EF4-FFF2-40B4-BE49-F238E27FC236}">
              <a16:creationId xmlns=""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8" name="Picture 679" descr="image002">
          <a:extLst>
            <a:ext uri="{FF2B5EF4-FFF2-40B4-BE49-F238E27FC236}">
              <a16:creationId xmlns=""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599" name="Picture 680" descr="image002">
          <a:extLst>
            <a:ext uri="{FF2B5EF4-FFF2-40B4-BE49-F238E27FC236}">
              <a16:creationId xmlns=""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0" name="Picture 681" descr="image002">
          <a:extLst>
            <a:ext uri="{FF2B5EF4-FFF2-40B4-BE49-F238E27FC236}">
              <a16:creationId xmlns=""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1" name="Picture 682" descr="image002">
          <a:extLst>
            <a:ext uri="{FF2B5EF4-FFF2-40B4-BE49-F238E27FC236}">
              <a16:creationId xmlns=""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2" name="Picture 683" descr="image002">
          <a:extLst>
            <a:ext uri="{FF2B5EF4-FFF2-40B4-BE49-F238E27FC236}">
              <a16:creationId xmlns=""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3" name="Picture 684" descr="image002">
          <a:extLst>
            <a:ext uri="{FF2B5EF4-FFF2-40B4-BE49-F238E27FC236}">
              <a16:creationId xmlns=""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4" name="Picture 685" descr="image002">
          <a:extLst>
            <a:ext uri="{FF2B5EF4-FFF2-40B4-BE49-F238E27FC236}">
              <a16:creationId xmlns=""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5" name="Picture 686" descr="image002">
          <a:extLst>
            <a:ext uri="{FF2B5EF4-FFF2-40B4-BE49-F238E27FC236}">
              <a16:creationId xmlns=""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6" name="Picture 687" descr="image002">
          <a:extLst>
            <a:ext uri="{FF2B5EF4-FFF2-40B4-BE49-F238E27FC236}">
              <a16:creationId xmlns=""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7" name="Picture 688" descr="image002">
          <a:extLst>
            <a:ext uri="{FF2B5EF4-FFF2-40B4-BE49-F238E27FC236}">
              <a16:creationId xmlns=""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8" name="Picture 689" descr="image002">
          <a:extLst>
            <a:ext uri="{FF2B5EF4-FFF2-40B4-BE49-F238E27FC236}">
              <a16:creationId xmlns=""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09" name="Picture 690" descr="image002">
          <a:extLst>
            <a:ext uri="{FF2B5EF4-FFF2-40B4-BE49-F238E27FC236}">
              <a16:creationId xmlns=""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0" name="Picture 691" descr="image002">
          <a:extLst>
            <a:ext uri="{FF2B5EF4-FFF2-40B4-BE49-F238E27FC236}">
              <a16:creationId xmlns=""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1" name="Picture 692" descr="image002">
          <a:extLst>
            <a:ext uri="{FF2B5EF4-FFF2-40B4-BE49-F238E27FC236}">
              <a16:creationId xmlns=""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2" name="Picture 693" descr="image002">
          <a:extLst>
            <a:ext uri="{FF2B5EF4-FFF2-40B4-BE49-F238E27FC236}">
              <a16:creationId xmlns=""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3" name="Picture 694" descr="image002">
          <a:extLst>
            <a:ext uri="{FF2B5EF4-FFF2-40B4-BE49-F238E27FC236}">
              <a16:creationId xmlns=""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4" name="Picture 695" descr="image002">
          <a:extLst>
            <a:ext uri="{FF2B5EF4-FFF2-40B4-BE49-F238E27FC236}">
              <a16:creationId xmlns=""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5" name="Picture 696" descr="image002">
          <a:extLst>
            <a:ext uri="{FF2B5EF4-FFF2-40B4-BE49-F238E27FC236}">
              <a16:creationId xmlns=""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6" name="Picture 697" descr="image002">
          <a:extLst>
            <a:ext uri="{FF2B5EF4-FFF2-40B4-BE49-F238E27FC236}">
              <a16:creationId xmlns=""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7" name="Picture 698" descr="image002">
          <a:extLst>
            <a:ext uri="{FF2B5EF4-FFF2-40B4-BE49-F238E27FC236}">
              <a16:creationId xmlns=""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8" name="Picture 699" descr="image002">
          <a:extLst>
            <a:ext uri="{FF2B5EF4-FFF2-40B4-BE49-F238E27FC236}">
              <a16:creationId xmlns=""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19" name="Picture 700" descr="image002">
          <a:extLst>
            <a:ext uri="{FF2B5EF4-FFF2-40B4-BE49-F238E27FC236}">
              <a16:creationId xmlns=""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0" name="Picture 701" descr="image002">
          <a:extLst>
            <a:ext uri="{FF2B5EF4-FFF2-40B4-BE49-F238E27FC236}">
              <a16:creationId xmlns=""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1" name="Picture 702" descr="image002">
          <a:extLst>
            <a:ext uri="{FF2B5EF4-FFF2-40B4-BE49-F238E27FC236}">
              <a16:creationId xmlns=""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2" name="Picture 703" descr="image002">
          <a:extLst>
            <a:ext uri="{FF2B5EF4-FFF2-40B4-BE49-F238E27FC236}">
              <a16:creationId xmlns=""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3" name="Picture 704" descr="image002">
          <a:extLst>
            <a:ext uri="{FF2B5EF4-FFF2-40B4-BE49-F238E27FC236}">
              <a16:creationId xmlns=""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4" name="Picture 705" descr="image002">
          <a:extLst>
            <a:ext uri="{FF2B5EF4-FFF2-40B4-BE49-F238E27FC236}">
              <a16:creationId xmlns=""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5" name="Picture 706" descr="image002">
          <a:extLst>
            <a:ext uri="{FF2B5EF4-FFF2-40B4-BE49-F238E27FC236}">
              <a16:creationId xmlns=""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6" name="Picture 707" descr="image002">
          <a:extLst>
            <a:ext uri="{FF2B5EF4-FFF2-40B4-BE49-F238E27FC236}">
              <a16:creationId xmlns=""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7" name="Picture 708" descr="image002">
          <a:extLst>
            <a:ext uri="{FF2B5EF4-FFF2-40B4-BE49-F238E27FC236}">
              <a16:creationId xmlns=""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8" name="Picture 709" descr="image002">
          <a:extLst>
            <a:ext uri="{FF2B5EF4-FFF2-40B4-BE49-F238E27FC236}">
              <a16:creationId xmlns=""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29" name="Picture 710" descr="image002">
          <a:extLst>
            <a:ext uri="{FF2B5EF4-FFF2-40B4-BE49-F238E27FC236}">
              <a16:creationId xmlns=""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0" name="Picture 711" descr="image002">
          <a:extLst>
            <a:ext uri="{FF2B5EF4-FFF2-40B4-BE49-F238E27FC236}">
              <a16:creationId xmlns=""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1" name="Picture 712" descr="image002">
          <a:extLst>
            <a:ext uri="{FF2B5EF4-FFF2-40B4-BE49-F238E27FC236}">
              <a16:creationId xmlns=""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2" name="Picture 713" descr="image002">
          <a:extLst>
            <a:ext uri="{FF2B5EF4-FFF2-40B4-BE49-F238E27FC236}">
              <a16:creationId xmlns=""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3" name="Picture 714" descr="image002">
          <a:extLst>
            <a:ext uri="{FF2B5EF4-FFF2-40B4-BE49-F238E27FC236}">
              <a16:creationId xmlns=""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4" name="Picture 715" descr="image002">
          <a:extLst>
            <a:ext uri="{FF2B5EF4-FFF2-40B4-BE49-F238E27FC236}">
              <a16:creationId xmlns=""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5" name="Picture 716" descr="image002">
          <a:extLst>
            <a:ext uri="{FF2B5EF4-FFF2-40B4-BE49-F238E27FC236}">
              <a16:creationId xmlns=""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6" name="Picture 717" descr="image002">
          <a:extLst>
            <a:ext uri="{FF2B5EF4-FFF2-40B4-BE49-F238E27FC236}">
              <a16:creationId xmlns=""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7" name="Picture 718" descr="image002">
          <a:extLst>
            <a:ext uri="{FF2B5EF4-FFF2-40B4-BE49-F238E27FC236}">
              <a16:creationId xmlns=""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8" name="Picture 719" descr="image002">
          <a:extLst>
            <a:ext uri="{FF2B5EF4-FFF2-40B4-BE49-F238E27FC236}">
              <a16:creationId xmlns=""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39" name="Picture 720" descr="image002">
          <a:extLst>
            <a:ext uri="{FF2B5EF4-FFF2-40B4-BE49-F238E27FC236}">
              <a16:creationId xmlns=""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0" name="Picture 721" descr="image002">
          <a:extLst>
            <a:ext uri="{FF2B5EF4-FFF2-40B4-BE49-F238E27FC236}">
              <a16:creationId xmlns=""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1" name="Picture 722" descr="image002">
          <a:extLst>
            <a:ext uri="{FF2B5EF4-FFF2-40B4-BE49-F238E27FC236}">
              <a16:creationId xmlns=""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2" name="Picture 723" descr="image002">
          <a:extLst>
            <a:ext uri="{FF2B5EF4-FFF2-40B4-BE49-F238E27FC236}">
              <a16:creationId xmlns=""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3" name="Picture 724" descr="image002">
          <a:extLst>
            <a:ext uri="{FF2B5EF4-FFF2-40B4-BE49-F238E27FC236}">
              <a16:creationId xmlns=""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4" name="Picture 725" descr="image002">
          <a:extLst>
            <a:ext uri="{FF2B5EF4-FFF2-40B4-BE49-F238E27FC236}">
              <a16:creationId xmlns=""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5" name="Picture 729" descr="image002">
          <a:extLst>
            <a:ext uri="{FF2B5EF4-FFF2-40B4-BE49-F238E27FC236}">
              <a16:creationId xmlns=""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6" name="Picture 730" descr="image002">
          <a:extLst>
            <a:ext uri="{FF2B5EF4-FFF2-40B4-BE49-F238E27FC236}">
              <a16:creationId xmlns=""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7" name="Picture 731" descr="image002">
          <a:extLst>
            <a:ext uri="{FF2B5EF4-FFF2-40B4-BE49-F238E27FC236}">
              <a16:creationId xmlns=""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8" name="Picture 732" descr="image002">
          <a:extLst>
            <a:ext uri="{FF2B5EF4-FFF2-40B4-BE49-F238E27FC236}">
              <a16:creationId xmlns=""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49" name="Picture 733" descr="image002">
          <a:extLst>
            <a:ext uri="{FF2B5EF4-FFF2-40B4-BE49-F238E27FC236}">
              <a16:creationId xmlns=""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0" name="Picture 734" descr="image002">
          <a:extLst>
            <a:ext uri="{FF2B5EF4-FFF2-40B4-BE49-F238E27FC236}">
              <a16:creationId xmlns=""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1" name="Picture 735" descr="image002">
          <a:extLst>
            <a:ext uri="{FF2B5EF4-FFF2-40B4-BE49-F238E27FC236}">
              <a16:creationId xmlns=""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2" name="Picture 736" descr="image002">
          <a:extLst>
            <a:ext uri="{FF2B5EF4-FFF2-40B4-BE49-F238E27FC236}">
              <a16:creationId xmlns=""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3" name="Picture 737" descr="image002">
          <a:extLst>
            <a:ext uri="{FF2B5EF4-FFF2-40B4-BE49-F238E27FC236}">
              <a16:creationId xmlns=""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4" name="Picture 738" descr="image002">
          <a:extLst>
            <a:ext uri="{FF2B5EF4-FFF2-40B4-BE49-F238E27FC236}">
              <a16:creationId xmlns=""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5" name="Picture 739" descr="image002">
          <a:extLst>
            <a:ext uri="{FF2B5EF4-FFF2-40B4-BE49-F238E27FC236}">
              <a16:creationId xmlns=""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6" name="Picture 740" descr="image002">
          <a:extLst>
            <a:ext uri="{FF2B5EF4-FFF2-40B4-BE49-F238E27FC236}">
              <a16:creationId xmlns=""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7" name="Picture 741" descr="image002">
          <a:extLst>
            <a:ext uri="{FF2B5EF4-FFF2-40B4-BE49-F238E27FC236}">
              <a16:creationId xmlns=""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8" name="Picture 742" descr="image002">
          <a:extLst>
            <a:ext uri="{FF2B5EF4-FFF2-40B4-BE49-F238E27FC236}">
              <a16:creationId xmlns=""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59" name="Picture 743" descr="image002">
          <a:extLst>
            <a:ext uri="{FF2B5EF4-FFF2-40B4-BE49-F238E27FC236}">
              <a16:creationId xmlns=""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0" name="Picture 744" descr="image002">
          <a:extLst>
            <a:ext uri="{FF2B5EF4-FFF2-40B4-BE49-F238E27FC236}">
              <a16:creationId xmlns=""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1" name="Picture 745" descr="image002">
          <a:extLst>
            <a:ext uri="{FF2B5EF4-FFF2-40B4-BE49-F238E27FC236}">
              <a16:creationId xmlns=""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2" name="Picture 746" descr="image002">
          <a:extLst>
            <a:ext uri="{FF2B5EF4-FFF2-40B4-BE49-F238E27FC236}">
              <a16:creationId xmlns=""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3" name="Picture 747" descr="image002">
          <a:extLst>
            <a:ext uri="{FF2B5EF4-FFF2-40B4-BE49-F238E27FC236}">
              <a16:creationId xmlns=""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4" name="Picture 748" descr="image002">
          <a:extLst>
            <a:ext uri="{FF2B5EF4-FFF2-40B4-BE49-F238E27FC236}">
              <a16:creationId xmlns=""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5" name="Picture 749" descr="image002">
          <a:extLst>
            <a:ext uri="{FF2B5EF4-FFF2-40B4-BE49-F238E27FC236}">
              <a16:creationId xmlns=""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6" name="Picture 750" descr="image002">
          <a:extLst>
            <a:ext uri="{FF2B5EF4-FFF2-40B4-BE49-F238E27FC236}">
              <a16:creationId xmlns=""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7" name="Picture 751" descr="image002">
          <a:extLst>
            <a:ext uri="{FF2B5EF4-FFF2-40B4-BE49-F238E27FC236}">
              <a16:creationId xmlns=""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8" name="Picture 752" descr="image002">
          <a:extLst>
            <a:ext uri="{FF2B5EF4-FFF2-40B4-BE49-F238E27FC236}">
              <a16:creationId xmlns=""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69" name="Picture 753" descr="image002">
          <a:extLst>
            <a:ext uri="{FF2B5EF4-FFF2-40B4-BE49-F238E27FC236}">
              <a16:creationId xmlns=""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0" name="Picture 754" descr="image002">
          <a:extLst>
            <a:ext uri="{FF2B5EF4-FFF2-40B4-BE49-F238E27FC236}">
              <a16:creationId xmlns=""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1" name="Picture 755" descr="image002">
          <a:extLst>
            <a:ext uri="{FF2B5EF4-FFF2-40B4-BE49-F238E27FC236}">
              <a16:creationId xmlns=""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2" name="Picture 756" descr="image002">
          <a:extLst>
            <a:ext uri="{FF2B5EF4-FFF2-40B4-BE49-F238E27FC236}">
              <a16:creationId xmlns=""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3" name="Picture 757" descr="image002">
          <a:extLst>
            <a:ext uri="{FF2B5EF4-FFF2-40B4-BE49-F238E27FC236}">
              <a16:creationId xmlns=""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4" name="Picture 758" descr="image002">
          <a:extLst>
            <a:ext uri="{FF2B5EF4-FFF2-40B4-BE49-F238E27FC236}">
              <a16:creationId xmlns=""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5" name="Picture 759" descr="image002">
          <a:extLst>
            <a:ext uri="{FF2B5EF4-FFF2-40B4-BE49-F238E27FC236}">
              <a16:creationId xmlns=""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6" name="Picture 760" descr="image002">
          <a:extLst>
            <a:ext uri="{FF2B5EF4-FFF2-40B4-BE49-F238E27FC236}">
              <a16:creationId xmlns=""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7" name="Picture 761" descr="image002">
          <a:extLst>
            <a:ext uri="{FF2B5EF4-FFF2-40B4-BE49-F238E27FC236}">
              <a16:creationId xmlns=""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8" name="Picture 762" descr="image002">
          <a:extLst>
            <a:ext uri="{FF2B5EF4-FFF2-40B4-BE49-F238E27FC236}">
              <a16:creationId xmlns=""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79" name="Picture 763" descr="image002">
          <a:extLst>
            <a:ext uri="{FF2B5EF4-FFF2-40B4-BE49-F238E27FC236}">
              <a16:creationId xmlns=""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0" name="Picture 764" descr="image002">
          <a:extLst>
            <a:ext uri="{FF2B5EF4-FFF2-40B4-BE49-F238E27FC236}">
              <a16:creationId xmlns=""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1" name="Picture 765" descr="image002">
          <a:extLst>
            <a:ext uri="{FF2B5EF4-FFF2-40B4-BE49-F238E27FC236}">
              <a16:creationId xmlns=""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2" name="Picture 766" descr="image002">
          <a:extLst>
            <a:ext uri="{FF2B5EF4-FFF2-40B4-BE49-F238E27FC236}">
              <a16:creationId xmlns=""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3" name="Picture 767" descr="image002">
          <a:extLst>
            <a:ext uri="{FF2B5EF4-FFF2-40B4-BE49-F238E27FC236}">
              <a16:creationId xmlns=""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4" name="Picture 768" descr="image002">
          <a:extLst>
            <a:ext uri="{FF2B5EF4-FFF2-40B4-BE49-F238E27FC236}">
              <a16:creationId xmlns=""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5" name="Picture 769" descr="image002">
          <a:extLst>
            <a:ext uri="{FF2B5EF4-FFF2-40B4-BE49-F238E27FC236}">
              <a16:creationId xmlns=""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6" name="Picture 770" descr="image002">
          <a:extLst>
            <a:ext uri="{FF2B5EF4-FFF2-40B4-BE49-F238E27FC236}">
              <a16:creationId xmlns=""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7" name="Picture 771" descr="image002">
          <a:extLst>
            <a:ext uri="{FF2B5EF4-FFF2-40B4-BE49-F238E27FC236}">
              <a16:creationId xmlns=""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8" name="Picture 772" descr="image002">
          <a:extLst>
            <a:ext uri="{FF2B5EF4-FFF2-40B4-BE49-F238E27FC236}">
              <a16:creationId xmlns=""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89" name="Picture 773" descr="image002">
          <a:extLst>
            <a:ext uri="{FF2B5EF4-FFF2-40B4-BE49-F238E27FC236}">
              <a16:creationId xmlns=""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0" name="Picture 774" descr="image002">
          <a:extLst>
            <a:ext uri="{FF2B5EF4-FFF2-40B4-BE49-F238E27FC236}">
              <a16:creationId xmlns=""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1" name="Picture 775" descr="image002">
          <a:extLst>
            <a:ext uri="{FF2B5EF4-FFF2-40B4-BE49-F238E27FC236}">
              <a16:creationId xmlns=""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2" name="Picture 776" descr="image002">
          <a:extLst>
            <a:ext uri="{FF2B5EF4-FFF2-40B4-BE49-F238E27FC236}">
              <a16:creationId xmlns=""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3" name="Picture 777" descr="image002">
          <a:extLst>
            <a:ext uri="{FF2B5EF4-FFF2-40B4-BE49-F238E27FC236}">
              <a16:creationId xmlns=""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4" name="Picture 778" descr="image002">
          <a:extLst>
            <a:ext uri="{FF2B5EF4-FFF2-40B4-BE49-F238E27FC236}">
              <a16:creationId xmlns=""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5" name="Picture 779" descr="image002">
          <a:extLst>
            <a:ext uri="{FF2B5EF4-FFF2-40B4-BE49-F238E27FC236}">
              <a16:creationId xmlns=""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6" name="Picture 780" descr="image002">
          <a:extLst>
            <a:ext uri="{FF2B5EF4-FFF2-40B4-BE49-F238E27FC236}">
              <a16:creationId xmlns=""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7" name="Picture 781" descr="image002">
          <a:extLst>
            <a:ext uri="{FF2B5EF4-FFF2-40B4-BE49-F238E27FC236}">
              <a16:creationId xmlns=""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8" name="Picture 782" descr="image002">
          <a:extLst>
            <a:ext uri="{FF2B5EF4-FFF2-40B4-BE49-F238E27FC236}">
              <a16:creationId xmlns=""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699" name="Picture 783" descr="image002">
          <a:extLst>
            <a:ext uri="{FF2B5EF4-FFF2-40B4-BE49-F238E27FC236}">
              <a16:creationId xmlns=""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0" name="Picture 784" descr="image002">
          <a:extLst>
            <a:ext uri="{FF2B5EF4-FFF2-40B4-BE49-F238E27FC236}">
              <a16:creationId xmlns=""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1" name="Picture 785" descr="image002">
          <a:extLst>
            <a:ext uri="{FF2B5EF4-FFF2-40B4-BE49-F238E27FC236}">
              <a16:creationId xmlns=""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2" name="Picture 786" descr="image002">
          <a:extLst>
            <a:ext uri="{FF2B5EF4-FFF2-40B4-BE49-F238E27FC236}">
              <a16:creationId xmlns=""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3" name="Picture 787" descr="image002">
          <a:extLst>
            <a:ext uri="{FF2B5EF4-FFF2-40B4-BE49-F238E27FC236}">
              <a16:creationId xmlns=""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4" name="Picture 788" descr="image002">
          <a:extLst>
            <a:ext uri="{FF2B5EF4-FFF2-40B4-BE49-F238E27FC236}">
              <a16:creationId xmlns=""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5" name="Picture 789" descr="image002">
          <a:extLst>
            <a:ext uri="{FF2B5EF4-FFF2-40B4-BE49-F238E27FC236}">
              <a16:creationId xmlns=""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6" name="Picture 790" descr="image002">
          <a:extLst>
            <a:ext uri="{FF2B5EF4-FFF2-40B4-BE49-F238E27FC236}">
              <a16:creationId xmlns=""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7" name="Picture 791" descr="image002">
          <a:extLst>
            <a:ext uri="{FF2B5EF4-FFF2-40B4-BE49-F238E27FC236}">
              <a16:creationId xmlns=""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8" name="Picture 792" descr="image002">
          <a:extLst>
            <a:ext uri="{FF2B5EF4-FFF2-40B4-BE49-F238E27FC236}">
              <a16:creationId xmlns=""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09" name="Picture 793" descr="image002">
          <a:extLst>
            <a:ext uri="{FF2B5EF4-FFF2-40B4-BE49-F238E27FC236}">
              <a16:creationId xmlns=""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0" name="Picture 794" descr="image002">
          <a:extLst>
            <a:ext uri="{FF2B5EF4-FFF2-40B4-BE49-F238E27FC236}">
              <a16:creationId xmlns=""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1" name="Picture 795" descr="image002">
          <a:extLst>
            <a:ext uri="{FF2B5EF4-FFF2-40B4-BE49-F238E27FC236}">
              <a16:creationId xmlns=""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2" name="Picture 796" descr="image002">
          <a:extLst>
            <a:ext uri="{FF2B5EF4-FFF2-40B4-BE49-F238E27FC236}">
              <a16:creationId xmlns=""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3" name="Picture 797" descr="image002">
          <a:extLst>
            <a:ext uri="{FF2B5EF4-FFF2-40B4-BE49-F238E27FC236}">
              <a16:creationId xmlns=""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4" name="Picture 798" descr="image002">
          <a:extLst>
            <a:ext uri="{FF2B5EF4-FFF2-40B4-BE49-F238E27FC236}">
              <a16:creationId xmlns=""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5" name="Picture 799" descr="image002">
          <a:extLst>
            <a:ext uri="{FF2B5EF4-FFF2-40B4-BE49-F238E27FC236}">
              <a16:creationId xmlns=""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6" name="Picture 800" descr="image002">
          <a:extLst>
            <a:ext uri="{FF2B5EF4-FFF2-40B4-BE49-F238E27FC236}">
              <a16:creationId xmlns=""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7" name="Picture 801" descr="image002">
          <a:extLst>
            <a:ext uri="{FF2B5EF4-FFF2-40B4-BE49-F238E27FC236}">
              <a16:creationId xmlns=""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8" name="Picture 802" descr="image002">
          <a:extLst>
            <a:ext uri="{FF2B5EF4-FFF2-40B4-BE49-F238E27FC236}">
              <a16:creationId xmlns=""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19" name="Picture 803" descr="image002">
          <a:extLst>
            <a:ext uri="{FF2B5EF4-FFF2-40B4-BE49-F238E27FC236}">
              <a16:creationId xmlns=""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0" name="Picture 804" descr="image002">
          <a:extLst>
            <a:ext uri="{FF2B5EF4-FFF2-40B4-BE49-F238E27FC236}">
              <a16:creationId xmlns=""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1" name="Picture 805" descr="image002">
          <a:extLst>
            <a:ext uri="{FF2B5EF4-FFF2-40B4-BE49-F238E27FC236}">
              <a16:creationId xmlns=""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2" name="Picture 806" descr="image002">
          <a:extLst>
            <a:ext uri="{FF2B5EF4-FFF2-40B4-BE49-F238E27FC236}">
              <a16:creationId xmlns=""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3" name="Picture 807" descr="image002">
          <a:extLst>
            <a:ext uri="{FF2B5EF4-FFF2-40B4-BE49-F238E27FC236}">
              <a16:creationId xmlns=""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4" name="Picture 808" descr="image002">
          <a:extLst>
            <a:ext uri="{FF2B5EF4-FFF2-40B4-BE49-F238E27FC236}">
              <a16:creationId xmlns=""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5" name="Picture 809" descr="image002">
          <a:extLst>
            <a:ext uri="{FF2B5EF4-FFF2-40B4-BE49-F238E27FC236}">
              <a16:creationId xmlns=""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6" name="Picture 50" descr="image002">
          <a:extLst>
            <a:ext uri="{FF2B5EF4-FFF2-40B4-BE49-F238E27FC236}">
              <a16:creationId xmlns=""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7" name="Picture 51" descr="image002">
          <a:extLst>
            <a:ext uri="{FF2B5EF4-FFF2-40B4-BE49-F238E27FC236}">
              <a16:creationId xmlns=""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8" name="Picture 52" descr="image002">
          <a:extLst>
            <a:ext uri="{FF2B5EF4-FFF2-40B4-BE49-F238E27FC236}">
              <a16:creationId xmlns=""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29" name="Picture 58" descr="image002">
          <a:extLst>
            <a:ext uri="{FF2B5EF4-FFF2-40B4-BE49-F238E27FC236}">
              <a16:creationId xmlns=""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0" name="Picture 83" descr="image002">
          <a:extLst>
            <a:ext uri="{FF2B5EF4-FFF2-40B4-BE49-F238E27FC236}">
              <a16:creationId xmlns=""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1" name="Picture 84" descr="image002">
          <a:extLst>
            <a:ext uri="{FF2B5EF4-FFF2-40B4-BE49-F238E27FC236}">
              <a16:creationId xmlns=""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2" name="Picture 85" descr="image002">
          <a:extLst>
            <a:ext uri="{FF2B5EF4-FFF2-40B4-BE49-F238E27FC236}">
              <a16:creationId xmlns=""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3" name="Picture 86" descr="image002">
          <a:extLst>
            <a:ext uri="{FF2B5EF4-FFF2-40B4-BE49-F238E27FC236}">
              <a16:creationId xmlns=""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4" name="Picture 87" descr="image002">
          <a:extLst>
            <a:ext uri="{FF2B5EF4-FFF2-40B4-BE49-F238E27FC236}">
              <a16:creationId xmlns=""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5" name="Picture 88" descr="image002">
          <a:extLst>
            <a:ext uri="{FF2B5EF4-FFF2-40B4-BE49-F238E27FC236}">
              <a16:creationId xmlns=""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6" name="Picture 97" descr="image002">
          <a:extLst>
            <a:ext uri="{FF2B5EF4-FFF2-40B4-BE49-F238E27FC236}">
              <a16:creationId xmlns=""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7" name="Picture 98" descr="image002">
          <a:extLst>
            <a:ext uri="{FF2B5EF4-FFF2-40B4-BE49-F238E27FC236}">
              <a16:creationId xmlns=""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8" name="Picture 99" descr="image002">
          <a:extLst>
            <a:ext uri="{FF2B5EF4-FFF2-40B4-BE49-F238E27FC236}">
              <a16:creationId xmlns=""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39" name="Picture 105" descr="image002">
          <a:extLst>
            <a:ext uri="{FF2B5EF4-FFF2-40B4-BE49-F238E27FC236}">
              <a16:creationId xmlns=""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0" name="Picture 130" descr="image002">
          <a:extLst>
            <a:ext uri="{FF2B5EF4-FFF2-40B4-BE49-F238E27FC236}">
              <a16:creationId xmlns=""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1" name="Picture 131" descr="image002">
          <a:extLst>
            <a:ext uri="{FF2B5EF4-FFF2-40B4-BE49-F238E27FC236}">
              <a16:creationId xmlns=""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2" name="Picture 132" descr="image002">
          <a:extLst>
            <a:ext uri="{FF2B5EF4-FFF2-40B4-BE49-F238E27FC236}">
              <a16:creationId xmlns=""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3" name="Picture 133" descr="image002">
          <a:extLst>
            <a:ext uri="{FF2B5EF4-FFF2-40B4-BE49-F238E27FC236}">
              <a16:creationId xmlns=""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4" name="Picture 134" descr="image002">
          <a:extLst>
            <a:ext uri="{FF2B5EF4-FFF2-40B4-BE49-F238E27FC236}">
              <a16:creationId xmlns=""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5" name="Picture 135" descr="image002">
          <a:extLst>
            <a:ext uri="{FF2B5EF4-FFF2-40B4-BE49-F238E27FC236}">
              <a16:creationId xmlns=""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6" name="Picture 1" descr="image002">
          <a:extLst>
            <a:ext uri="{FF2B5EF4-FFF2-40B4-BE49-F238E27FC236}">
              <a16:creationId xmlns=""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7" name="Picture 2" descr="image002">
          <a:extLst>
            <a:ext uri="{FF2B5EF4-FFF2-40B4-BE49-F238E27FC236}">
              <a16:creationId xmlns=""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8" name="Picture 3" descr="image002">
          <a:extLst>
            <a:ext uri="{FF2B5EF4-FFF2-40B4-BE49-F238E27FC236}">
              <a16:creationId xmlns=""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49" name="Picture 4" descr="image002">
          <a:extLst>
            <a:ext uri="{FF2B5EF4-FFF2-40B4-BE49-F238E27FC236}">
              <a16:creationId xmlns=""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0" name="Picture 5" descr="image002">
          <a:extLst>
            <a:ext uri="{FF2B5EF4-FFF2-40B4-BE49-F238E27FC236}">
              <a16:creationId xmlns=""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1" name="Picture 6" descr="image002">
          <a:extLst>
            <a:ext uri="{FF2B5EF4-FFF2-40B4-BE49-F238E27FC236}">
              <a16:creationId xmlns=""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2" name="Picture 7" descr="image002">
          <a:extLst>
            <a:ext uri="{FF2B5EF4-FFF2-40B4-BE49-F238E27FC236}">
              <a16:creationId xmlns=""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3" name="Picture 11" descr="image002">
          <a:extLst>
            <a:ext uri="{FF2B5EF4-FFF2-40B4-BE49-F238E27FC236}">
              <a16:creationId xmlns=""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4" name="Picture 12" descr="image002">
          <a:extLst>
            <a:ext uri="{FF2B5EF4-FFF2-40B4-BE49-F238E27FC236}">
              <a16:creationId xmlns=""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5" name="Picture 13" descr="image002">
          <a:extLst>
            <a:ext uri="{FF2B5EF4-FFF2-40B4-BE49-F238E27FC236}">
              <a16:creationId xmlns=""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6" name="Picture 14" descr="image002">
          <a:extLst>
            <a:ext uri="{FF2B5EF4-FFF2-40B4-BE49-F238E27FC236}">
              <a16:creationId xmlns=""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7" name="Picture 15" descr="image002">
          <a:extLst>
            <a:ext uri="{FF2B5EF4-FFF2-40B4-BE49-F238E27FC236}">
              <a16:creationId xmlns=""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8" name="Picture 16" descr="image002">
          <a:extLst>
            <a:ext uri="{FF2B5EF4-FFF2-40B4-BE49-F238E27FC236}">
              <a16:creationId xmlns=""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59" name="Picture 17" descr="image002">
          <a:extLst>
            <a:ext uri="{FF2B5EF4-FFF2-40B4-BE49-F238E27FC236}">
              <a16:creationId xmlns=""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0" name="Picture 18" descr="image002">
          <a:extLst>
            <a:ext uri="{FF2B5EF4-FFF2-40B4-BE49-F238E27FC236}">
              <a16:creationId xmlns=""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1" name="Picture 19" descr="image002">
          <a:extLst>
            <a:ext uri="{FF2B5EF4-FFF2-40B4-BE49-F238E27FC236}">
              <a16:creationId xmlns=""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2" name="Picture 20" descr="image002">
          <a:extLst>
            <a:ext uri="{FF2B5EF4-FFF2-40B4-BE49-F238E27FC236}">
              <a16:creationId xmlns=""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3" name="Picture 21" descr="image002">
          <a:extLst>
            <a:ext uri="{FF2B5EF4-FFF2-40B4-BE49-F238E27FC236}">
              <a16:creationId xmlns=""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4" name="Picture 22" descr="image002">
          <a:extLst>
            <a:ext uri="{FF2B5EF4-FFF2-40B4-BE49-F238E27FC236}">
              <a16:creationId xmlns=""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5" name="Picture 23" descr="image002">
          <a:extLst>
            <a:ext uri="{FF2B5EF4-FFF2-40B4-BE49-F238E27FC236}">
              <a16:creationId xmlns=""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6" name="Picture 24" descr="image002">
          <a:extLst>
            <a:ext uri="{FF2B5EF4-FFF2-40B4-BE49-F238E27FC236}">
              <a16:creationId xmlns=""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7" name="Picture 25" descr="image002">
          <a:extLst>
            <a:ext uri="{FF2B5EF4-FFF2-40B4-BE49-F238E27FC236}">
              <a16:creationId xmlns=""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8" name="Picture 26" descr="image002">
          <a:extLst>
            <a:ext uri="{FF2B5EF4-FFF2-40B4-BE49-F238E27FC236}">
              <a16:creationId xmlns=""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69" name="Picture 27" descr="image002">
          <a:extLst>
            <a:ext uri="{FF2B5EF4-FFF2-40B4-BE49-F238E27FC236}">
              <a16:creationId xmlns=""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0" name="Picture 28" descr="image002">
          <a:extLst>
            <a:ext uri="{FF2B5EF4-FFF2-40B4-BE49-F238E27FC236}">
              <a16:creationId xmlns=""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1" name="Picture 29" descr="image002">
          <a:extLst>
            <a:ext uri="{FF2B5EF4-FFF2-40B4-BE49-F238E27FC236}">
              <a16:creationId xmlns=""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2" name="Picture 33" descr="image002">
          <a:extLst>
            <a:ext uri="{FF2B5EF4-FFF2-40B4-BE49-F238E27FC236}">
              <a16:creationId xmlns=""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3" name="Picture 34" descr="image002">
          <a:extLst>
            <a:ext uri="{FF2B5EF4-FFF2-40B4-BE49-F238E27FC236}">
              <a16:creationId xmlns=""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4" name="Picture 35" descr="image002">
          <a:extLst>
            <a:ext uri="{FF2B5EF4-FFF2-40B4-BE49-F238E27FC236}">
              <a16:creationId xmlns=""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5" name="Picture 36" descr="image002">
          <a:extLst>
            <a:ext uri="{FF2B5EF4-FFF2-40B4-BE49-F238E27FC236}">
              <a16:creationId xmlns=""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6" name="Picture 37" descr="image002">
          <a:extLst>
            <a:ext uri="{FF2B5EF4-FFF2-40B4-BE49-F238E27FC236}">
              <a16:creationId xmlns=""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7" name="Picture 38" descr="image002">
          <a:extLst>
            <a:ext uri="{FF2B5EF4-FFF2-40B4-BE49-F238E27FC236}">
              <a16:creationId xmlns=""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8" name="Picture 39" descr="image002">
          <a:extLst>
            <a:ext uri="{FF2B5EF4-FFF2-40B4-BE49-F238E27FC236}">
              <a16:creationId xmlns=""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79" name="Picture 40" descr="image002">
          <a:extLst>
            <a:ext uri="{FF2B5EF4-FFF2-40B4-BE49-F238E27FC236}">
              <a16:creationId xmlns=""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0" name="Picture 41" descr="image002">
          <a:extLst>
            <a:ext uri="{FF2B5EF4-FFF2-40B4-BE49-F238E27FC236}">
              <a16:creationId xmlns=""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1" name="Picture 42" descr="image002">
          <a:extLst>
            <a:ext uri="{FF2B5EF4-FFF2-40B4-BE49-F238E27FC236}">
              <a16:creationId xmlns=""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2" name="Picture 43" descr="image002">
          <a:extLst>
            <a:ext uri="{FF2B5EF4-FFF2-40B4-BE49-F238E27FC236}">
              <a16:creationId xmlns=""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3" name="Picture 44" descr="image002">
          <a:extLst>
            <a:ext uri="{FF2B5EF4-FFF2-40B4-BE49-F238E27FC236}">
              <a16:creationId xmlns=""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4" name="Picture 45" descr="image002">
          <a:extLst>
            <a:ext uri="{FF2B5EF4-FFF2-40B4-BE49-F238E27FC236}">
              <a16:creationId xmlns=""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5" name="Picture 46" descr="image002">
          <a:extLst>
            <a:ext uri="{FF2B5EF4-FFF2-40B4-BE49-F238E27FC236}">
              <a16:creationId xmlns=""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6" name="Picture 47" descr="image002">
          <a:extLst>
            <a:ext uri="{FF2B5EF4-FFF2-40B4-BE49-F238E27FC236}">
              <a16:creationId xmlns=""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7" name="Picture 48" descr="image002">
          <a:extLst>
            <a:ext uri="{FF2B5EF4-FFF2-40B4-BE49-F238E27FC236}">
              <a16:creationId xmlns=""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8" name="Picture 49" descr="image002">
          <a:extLst>
            <a:ext uri="{FF2B5EF4-FFF2-40B4-BE49-F238E27FC236}">
              <a16:creationId xmlns=""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89" name="Picture 53" descr="image002">
          <a:extLst>
            <a:ext uri="{FF2B5EF4-FFF2-40B4-BE49-F238E27FC236}">
              <a16:creationId xmlns=""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0" name="Picture 54" descr="image002">
          <a:extLst>
            <a:ext uri="{FF2B5EF4-FFF2-40B4-BE49-F238E27FC236}">
              <a16:creationId xmlns=""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1" name="Picture 55" descr="image002">
          <a:extLst>
            <a:ext uri="{FF2B5EF4-FFF2-40B4-BE49-F238E27FC236}">
              <a16:creationId xmlns=""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2" name="Picture 56" descr="image002">
          <a:extLst>
            <a:ext uri="{FF2B5EF4-FFF2-40B4-BE49-F238E27FC236}">
              <a16:creationId xmlns=""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3" name="Picture 57" descr="image002">
          <a:extLst>
            <a:ext uri="{FF2B5EF4-FFF2-40B4-BE49-F238E27FC236}">
              <a16:creationId xmlns=""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4" name="Picture 65" descr="image002">
          <a:extLst>
            <a:ext uri="{FF2B5EF4-FFF2-40B4-BE49-F238E27FC236}">
              <a16:creationId xmlns=""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5" name="Picture 66" descr="image002">
          <a:extLst>
            <a:ext uri="{FF2B5EF4-FFF2-40B4-BE49-F238E27FC236}">
              <a16:creationId xmlns=""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6" name="Picture 67" descr="image002">
          <a:extLst>
            <a:ext uri="{FF2B5EF4-FFF2-40B4-BE49-F238E27FC236}">
              <a16:creationId xmlns=""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7" name="Picture 68" descr="image002">
          <a:extLst>
            <a:ext uri="{FF2B5EF4-FFF2-40B4-BE49-F238E27FC236}">
              <a16:creationId xmlns=""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8" name="Picture 69" descr="image002">
          <a:extLst>
            <a:ext uri="{FF2B5EF4-FFF2-40B4-BE49-F238E27FC236}">
              <a16:creationId xmlns=""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799" name="Picture 70" descr="image002">
          <a:extLst>
            <a:ext uri="{FF2B5EF4-FFF2-40B4-BE49-F238E27FC236}">
              <a16:creationId xmlns=""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0" name="Picture 71" descr="image002">
          <a:extLst>
            <a:ext uri="{FF2B5EF4-FFF2-40B4-BE49-F238E27FC236}">
              <a16:creationId xmlns=""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1" name="Picture 72" descr="image002">
          <a:extLst>
            <a:ext uri="{FF2B5EF4-FFF2-40B4-BE49-F238E27FC236}">
              <a16:creationId xmlns=""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2" name="Picture 73" descr="image002">
          <a:extLst>
            <a:ext uri="{FF2B5EF4-FFF2-40B4-BE49-F238E27FC236}">
              <a16:creationId xmlns=""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3" name="Picture 74" descr="image002">
          <a:extLst>
            <a:ext uri="{FF2B5EF4-FFF2-40B4-BE49-F238E27FC236}">
              <a16:creationId xmlns=""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4" name="Picture 75" descr="image002">
          <a:extLst>
            <a:ext uri="{FF2B5EF4-FFF2-40B4-BE49-F238E27FC236}">
              <a16:creationId xmlns=""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5" name="Picture 76" descr="image002">
          <a:extLst>
            <a:ext uri="{FF2B5EF4-FFF2-40B4-BE49-F238E27FC236}">
              <a16:creationId xmlns=""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6" name="Picture 77" descr="image002">
          <a:extLst>
            <a:ext uri="{FF2B5EF4-FFF2-40B4-BE49-F238E27FC236}">
              <a16:creationId xmlns=""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7" name="Picture 78" descr="image002">
          <a:extLst>
            <a:ext uri="{FF2B5EF4-FFF2-40B4-BE49-F238E27FC236}">
              <a16:creationId xmlns=""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8" name="Picture 79" descr="image002">
          <a:extLst>
            <a:ext uri="{FF2B5EF4-FFF2-40B4-BE49-F238E27FC236}">
              <a16:creationId xmlns=""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09" name="Picture 80" descr="image002">
          <a:extLst>
            <a:ext uri="{FF2B5EF4-FFF2-40B4-BE49-F238E27FC236}">
              <a16:creationId xmlns=""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0" name="Picture 81" descr="image002">
          <a:extLst>
            <a:ext uri="{FF2B5EF4-FFF2-40B4-BE49-F238E27FC236}">
              <a16:creationId xmlns=""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1" name="Picture 82" descr="image002">
          <a:extLst>
            <a:ext uri="{FF2B5EF4-FFF2-40B4-BE49-F238E27FC236}">
              <a16:creationId xmlns=""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2" name="Picture 92" descr="image002">
          <a:extLst>
            <a:ext uri="{FF2B5EF4-FFF2-40B4-BE49-F238E27FC236}">
              <a16:creationId xmlns=""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3" name="Picture 93" descr="image002">
          <a:extLst>
            <a:ext uri="{FF2B5EF4-FFF2-40B4-BE49-F238E27FC236}">
              <a16:creationId xmlns=""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4" name="Picture 94" descr="image002">
          <a:extLst>
            <a:ext uri="{FF2B5EF4-FFF2-40B4-BE49-F238E27FC236}">
              <a16:creationId xmlns=""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5" name="Picture 95" descr="image002">
          <a:extLst>
            <a:ext uri="{FF2B5EF4-FFF2-40B4-BE49-F238E27FC236}">
              <a16:creationId xmlns=""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6" name="Picture 96" descr="image002">
          <a:extLst>
            <a:ext uri="{FF2B5EF4-FFF2-40B4-BE49-F238E27FC236}">
              <a16:creationId xmlns=""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7" name="Picture 100" descr="image002">
          <a:extLst>
            <a:ext uri="{FF2B5EF4-FFF2-40B4-BE49-F238E27FC236}">
              <a16:creationId xmlns=""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8" name="Picture 101" descr="image002">
          <a:extLst>
            <a:ext uri="{FF2B5EF4-FFF2-40B4-BE49-F238E27FC236}">
              <a16:creationId xmlns=""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19" name="Picture 102" descr="image002">
          <a:extLst>
            <a:ext uri="{FF2B5EF4-FFF2-40B4-BE49-F238E27FC236}">
              <a16:creationId xmlns=""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0" name="Picture 103" descr="image002">
          <a:extLst>
            <a:ext uri="{FF2B5EF4-FFF2-40B4-BE49-F238E27FC236}">
              <a16:creationId xmlns=""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1" name="Picture 104" descr="image002">
          <a:extLst>
            <a:ext uri="{FF2B5EF4-FFF2-40B4-BE49-F238E27FC236}">
              <a16:creationId xmlns=""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2" name="Picture 112" descr="image002">
          <a:extLst>
            <a:ext uri="{FF2B5EF4-FFF2-40B4-BE49-F238E27FC236}">
              <a16:creationId xmlns=""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3" name="Picture 113" descr="image002">
          <a:extLst>
            <a:ext uri="{FF2B5EF4-FFF2-40B4-BE49-F238E27FC236}">
              <a16:creationId xmlns=""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4" name="Picture 114" descr="image002">
          <a:extLst>
            <a:ext uri="{FF2B5EF4-FFF2-40B4-BE49-F238E27FC236}">
              <a16:creationId xmlns=""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5" name="Picture 115" descr="image002">
          <a:extLst>
            <a:ext uri="{FF2B5EF4-FFF2-40B4-BE49-F238E27FC236}">
              <a16:creationId xmlns=""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6" name="Picture 116" descr="image002">
          <a:extLst>
            <a:ext uri="{FF2B5EF4-FFF2-40B4-BE49-F238E27FC236}">
              <a16:creationId xmlns=""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7" name="Picture 117" descr="image002">
          <a:extLst>
            <a:ext uri="{FF2B5EF4-FFF2-40B4-BE49-F238E27FC236}">
              <a16:creationId xmlns=""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8" name="Picture 118" descr="image002">
          <a:extLst>
            <a:ext uri="{FF2B5EF4-FFF2-40B4-BE49-F238E27FC236}">
              <a16:creationId xmlns=""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29" name="Picture 119" descr="image002">
          <a:extLst>
            <a:ext uri="{FF2B5EF4-FFF2-40B4-BE49-F238E27FC236}">
              <a16:creationId xmlns=""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0" name="Picture 120" descr="image002">
          <a:extLst>
            <a:ext uri="{FF2B5EF4-FFF2-40B4-BE49-F238E27FC236}">
              <a16:creationId xmlns=""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1" name="Picture 121" descr="image002">
          <a:extLst>
            <a:ext uri="{FF2B5EF4-FFF2-40B4-BE49-F238E27FC236}">
              <a16:creationId xmlns=""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2" name="Picture 122" descr="image002">
          <a:extLst>
            <a:ext uri="{FF2B5EF4-FFF2-40B4-BE49-F238E27FC236}">
              <a16:creationId xmlns=""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3" name="Picture 123" descr="image002">
          <a:extLst>
            <a:ext uri="{FF2B5EF4-FFF2-40B4-BE49-F238E27FC236}">
              <a16:creationId xmlns=""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4" name="Picture 124" descr="image002">
          <a:extLst>
            <a:ext uri="{FF2B5EF4-FFF2-40B4-BE49-F238E27FC236}">
              <a16:creationId xmlns=""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5" name="Picture 125" descr="image002">
          <a:extLst>
            <a:ext uri="{FF2B5EF4-FFF2-40B4-BE49-F238E27FC236}">
              <a16:creationId xmlns=""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6" name="Picture 126" descr="image002">
          <a:extLst>
            <a:ext uri="{FF2B5EF4-FFF2-40B4-BE49-F238E27FC236}">
              <a16:creationId xmlns=""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7" name="Picture 127" descr="image002">
          <a:extLst>
            <a:ext uri="{FF2B5EF4-FFF2-40B4-BE49-F238E27FC236}">
              <a16:creationId xmlns=""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8" name="Picture 128" descr="image002">
          <a:extLst>
            <a:ext uri="{FF2B5EF4-FFF2-40B4-BE49-F238E27FC236}">
              <a16:creationId xmlns=""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39" name="Picture 129" descr="image002">
          <a:extLst>
            <a:ext uri="{FF2B5EF4-FFF2-40B4-BE49-F238E27FC236}">
              <a16:creationId xmlns=""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0" name="Picture 1" descr="image002">
          <a:extLst>
            <a:ext uri="{FF2B5EF4-FFF2-40B4-BE49-F238E27FC236}">
              <a16:creationId xmlns=""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1" name="Picture 2" descr="image002">
          <a:extLst>
            <a:ext uri="{FF2B5EF4-FFF2-40B4-BE49-F238E27FC236}">
              <a16:creationId xmlns=""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2" name="Picture 3" descr="image002">
          <a:extLst>
            <a:ext uri="{FF2B5EF4-FFF2-40B4-BE49-F238E27FC236}">
              <a16:creationId xmlns=""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3" name="Picture 4" descr="image002">
          <a:extLst>
            <a:ext uri="{FF2B5EF4-FFF2-40B4-BE49-F238E27FC236}">
              <a16:creationId xmlns=""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4" name="Picture 5" descr="image002">
          <a:extLst>
            <a:ext uri="{FF2B5EF4-FFF2-40B4-BE49-F238E27FC236}">
              <a16:creationId xmlns=""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5" name="Picture 6" descr="image002">
          <a:extLst>
            <a:ext uri="{FF2B5EF4-FFF2-40B4-BE49-F238E27FC236}">
              <a16:creationId xmlns=""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6" name="Picture 7" descr="image002">
          <a:extLst>
            <a:ext uri="{FF2B5EF4-FFF2-40B4-BE49-F238E27FC236}">
              <a16:creationId xmlns=""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7" name="Picture 11" descr="image002">
          <a:extLst>
            <a:ext uri="{FF2B5EF4-FFF2-40B4-BE49-F238E27FC236}">
              <a16:creationId xmlns=""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8" name="Picture 12" descr="image002">
          <a:extLst>
            <a:ext uri="{FF2B5EF4-FFF2-40B4-BE49-F238E27FC236}">
              <a16:creationId xmlns=""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49" name="Picture 13" descr="image002">
          <a:extLst>
            <a:ext uri="{FF2B5EF4-FFF2-40B4-BE49-F238E27FC236}">
              <a16:creationId xmlns=""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0" name="Picture 14" descr="image002">
          <a:extLst>
            <a:ext uri="{FF2B5EF4-FFF2-40B4-BE49-F238E27FC236}">
              <a16:creationId xmlns=""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1" name="Picture 15" descr="image002">
          <a:extLst>
            <a:ext uri="{FF2B5EF4-FFF2-40B4-BE49-F238E27FC236}">
              <a16:creationId xmlns=""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2" name="Picture 16" descr="image002">
          <a:extLst>
            <a:ext uri="{FF2B5EF4-FFF2-40B4-BE49-F238E27FC236}">
              <a16:creationId xmlns=""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3" name="Picture 17" descr="image002">
          <a:extLst>
            <a:ext uri="{FF2B5EF4-FFF2-40B4-BE49-F238E27FC236}">
              <a16:creationId xmlns=""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4" name="Picture 18" descr="image002">
          <a:extLst>
            <a:ext uri="{FF2B5EF4-FFF2-40B4-BE49-F238E27FC236}">
              <a16:creationId xmlns=""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5" name="Picture 19" descr="image002">
          <a:extLst>
            <a:ext uri="{FF2B5EF4-FFF2-40B4-BE49-F238E27FC236}">
              <a16:creationId xmlns=""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6" name="Picture 20" descr="image002">
          <a:extLst>
            <a:ext uri="{FF2B5EF4-FFF2-40B4-BE49-F238E27FC236}">
              <a16:creationId xmlns=""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7" name="Picture 21" descr="image002">
          <a:extLst>
            <a:ext uri="{FF2B5EF4-FFF2-40B4-BE49-F238E27FC236}">
              <a16:creationId xmlns=""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8" name="Picture 22" descr="image002">
          <a:extLst>
            <a:ext uri="{FF2B5EF4-FFF2-40B4-BE49-F238E27FC236}">
              <a16:creationId xmlns=""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59" name="Picture 23" descr="image002">
          <a:extLst>
            <a:ext uri="{FF2B5EF4-FFF2-40B4-BE49-F238E27FC236}">
              <a16:creationId xmlns=""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0" name="Picture 24" descr="image002">
          <a:extLst>
            <a:ext uri="{FF2B5EF4-FFF2-40B4-BE49-F238E27FC236}">
              <a16:creationId xmlns=""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1" name="Picture 25" descr="image002">
          <a:extLst>
            <a:ext uri="{FF2B5EF4-FFF2-40B4-BE49-F238E27FC236}">
              <a16:creationId xmlns=""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2" name="Picture 26" descr="image002">
          <a:extLst>
            <a:ext uri="{FF2B5EF4-FFF2-40B4-BE49-F238E27FC236}">
              <a16:creationId xmlns=""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3" name="Picture 27" descr="image002">
          <a:extLst>
            <a:ext uri="{FF2B5EF4-FFF2-40B4-BE49-F238E27FC236}">
              <a16:creationId xmlns=""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4" name="Picture 28" descr="image002">
          <a:extLst>
            <a:ext uri="{FF2B5EF4-FFF2-40B4-BE49-F238E27FC236}">
              <a16:creationId xmlns=""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5" name="Picture 29" descr="image002">
          <a:extLst>
            <a:ext uri="{FF2B5EF4-FFF2-40B4-BE49-F238E27FC236}">
              <a16:creationId xmlns=""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6" name="Picture 33" descr="image002">
          <a:extLst>
            <a:ext uri="{FF2B5EF4-FFF2-40B4-BE49-F238E27FC236}">
              <a16:creationId xmlns=""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7" name="Picture 34" descr="image002">
          <a:extLst>
            <a:ext uri="{FF2B5EF4-FFF2-40B4-BE49-F238E27FC236}">
              <a16:creationId xmlns=""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8" name="Picture 35" descr="image002">
          <a:extLst>
            <a:ext uri="{FF2B5EF4-FFF2-40B4-BE49-F238E27FC236}">
              <a16:creationId xmlns=""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69" name="Picture 36" descr="image002">
          <a:extLst>
            <a:ext uri="{FF2B5EF4-FFF2-40B4-BE49-F238E27FC236}">
              <a16:creationId xmlns=""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0" name="Picture 37" descr="image002">
          <a:extLst>
            <a:ext uri="{FF2B5EF4-FFF2-40B4-BE49-F238E27FC236}">
              <a16:creationId xmlns=""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1" name="Picture 38" descr="image002">
          <a:extLst>
            <a:ext uri="{FF2B5EF4-FFF2-40B4-BE49-F238E27FC236}">
              <a16:creationId xmlns=""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2" name="Picture 39" descr="image002">
          <a:extLst>
            <a:ext uri="{FF2B5EF4-FFF2-40B4-BE49-F238E27FC236}">
              <a16:creationId xmlns=""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3" name="Picture 40" descr="image002">
          <a:extLst>
            <a:ext uri="{FF2B5EF4-FFF2-40B4-BE49-F238E27FC236}">
              <a16:creationId xmlns=""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4" name="Picture 41" descr="image002">
          <a:extLst>
            <a:ext uri="{FF2B5EF4-FFF2-40B4-BE49-F238E27FC236}">
              <a16:creationId xmlns=""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5" name="Picture 42" descr="image002">
          <a:extLst>
            <a:ext uri="{FF2B5EF4-FFF2-40B4-BE49-F238E27FC236}">
              <a16:creationId xmlns=""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6" name="Picture 43" descr="image002">
          <a:extLst>
            <a:ext uri="{FF2B5EF4-FFF2-40B4-BE49-F238E27FC236}">
              <a16:creationId xmlns=""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7" name="Picture 44" descr="image002">
          <a:extLst>
            <a:ext uri="{FF2B5EF4-FFF2-40B4-BE49-F238E27FC236}">
              <a16:creationId xmlns=""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8" name="Picture 45" descr="image002">
          <a:extLst>
            <a:ext uri="{FF2B5EF4-FFF2-40B4-BE49-F238E27FC236}">
              <a16:creationId xmlns=""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79" name="Picture 46" descr="image002">
          <a:extLst>
            <a:ext uri="{FF2B5EF4-FFF2-40B4-BE49-F238E27FC236}">
              <a16:creationId xmlns=""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0" name="Picture 47" descr="image002">
          <a:extLst>
            <a:ext uri="{FF2B5EF4-FFF2-40B4-BE49-F238E27FC236}">
              <a16:creationId xmlns=""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1" name="Picture 48" descr="image002">
          <a:extLst>
            <a:ext uri="{FF2B5EF4-FFF2-40B4-BE49-F238E27FC236}">
              <a16:creationId xmlns=""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2" name="Picture 49" descr="image002">
          <a:extLst>
            <a:ext uri="{FF2B5EF4-FFF2-40B4-BE49-F238E27FC236}">
              <a16:creationId xmlns=""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3" name="Picture 50" descr="image002">
          <a:extLst>
            <a:ext uri="{FF2B5EF4-FFF2-40B4-BE49-F238E27FC236}">
              <a16:creationId xmlns=""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4" name="Picture 51" descr="image002">
          <a:extLst>
            <a:ext uri="{FF2B5EF4-FFF2-40B4-BE49-F238E27FC236}">
              <a16:creationId xmlns=""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5" name="Picture 52" descr="image002">
          <a:extLst>
            <a:ext uri="{FF2B5EF4-FFF2-40B4-BE49-F238E27FC236}">
              <a16:creationId xmlns=""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6" name="Picture 53" descr="image002">
          <a:extLst>
            <a:ext uri="{FF2B5EF4-FFF2-40B4-BE49-F238E27FC236}">
              <a16:creationId xmlns=""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7" name="Picture 54" descr="image002">
          <a:extLst>
            <a:ext uri="{FF2B5EF4-FFF2-40B4-BE49-F238E27FC236}">
              <a16:creationId xmlns=""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8" name="Picture 55" descr="image002">
          <a:extLst>
            <a:ext uri="{FF2B5EF4-FFF2-40B4-BE49-F238E27FC236}">
              <a16:creationId xmlns=""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89" name="Picture 56" descr="image002">
          <a:extLst>
            <a:ext uri="{FF2B5EF4-FFF2-40B4-BE49-F238E27FC236}">
              <a16:creationId xmlns=""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0" name="Picture 57" descr="image002">
          <a:extLst>
            <a:ext uri="{FF2B5EF4-FFF2-40B4-BE49-F238E27FC236}">
              <a16:creationId xmlns=""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1" name="Picture 58" descr="image002">
          <a:extLst>
            <a:ext uri="{FF2B5EF4-FFF2-40B4-BE49-F238E27FC236}">
              <a16:creationId xmlns=""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2" name="Picture 65" descr="image002">
          <a:extLst>
            <a:ext uri="{FF2B5EF4-FFF2-40B4-BE49-F238E27FC236}">
              <a16:creationId xmlns=""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3" name="Picture 66" descr="image002">
          <a:extLst>
            <a:ext uri="{FF2B5EF4-FFF2-40B4-BE49-F238E27FC236}">
              <a16:creationId xmlns=""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4" name="Picture 67" descr="image002">
          <a:extLst>
            <a:ext uri="{FF2B5EF4-FFF2-40B4-BE49-F238E27FC236}">
              <a16:creationId xmlns=""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5" name="Picture 68" descr="image002">
          <a:extLst>
            <a:ext uri="{FF2B5EF4-FFF2-40B4-BE49-F238E27FC236}">
              <a16:creationId xmlns=""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6" name="Picture 69" descr="image002">
          <a:extLst>
            <a:ext uri="{FF2B5EF4-FFF2-40B4-BE49-F238E27FC236}">
              <a16:creationId xmlns=""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7" name="Picture 70" descr="image002">
          <a:extLst>
            <a:ext uri="{FF2B5EF4-FFF2-40B4-BE49-F238E27FC236}">
              <a16:creationId xmlns=""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8" name="Picture 71" descr="image002">
          <a:extLst>
            <a:ext uri="{FF2B5EF4-FFF2-40B4-BE49-F238E27FC236}">
              <a16:creationId xmlns=""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899" name="Picture 72" descr="image002">
          <a:extLst>
            <a:ext uri="{FF2B5EF4-FFF2-40B4-BE49-F238E27FC236}">
              <a16:creationId xmlns=""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0" name="Picture 73" descr="image002">
          <a:extLst>
            <a:ext uri="{FF2B5EF4-FFF2-40B4-BE49-F238E27FC236}">
              <a16:creationId xmlns=""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1" name="Picture 74" descr="image002">
          <a:extLst>
            <a:ext uri="{FF2B5EF4-FFF2-40B4-BE49-F238E27FC236}">
              <a16:creationId xmlns=""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2" name="Picture 75" descr="image002">
          <a:extLst>
            <a:ext uri="{FF2B5EF4-FFF2-40B4-BE49-F238E27FC236}">
              <a16:creationId xmlns=""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3" name="Picture 76" descr="image002">
          <a:extLst>
            <a:ext uri="{FF2B5EF4-FFF2-40B4-BE49-F238E27FC236}">
              <a16:creationId xmlns=""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4" name="Picture 77" descr="image002">
          <a:extLst>
            <a:ext uri="{FF2B5EF4-FFF2-40B4-BE49-F238E27FC236}">
              <a16:creationId xmlns=""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5" name="Picture 78" descr="image002">
          <a:extLst>
            <a:ext uri="{FF2B5EF4-FFF2-40B4-BE49-F238E27FC236}">
              <a16:creationId xmlns=""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6" name="Picture 79" descr="image002">
          <a:extLst>
            <a:ext uri="{FF2B5EF4-FFF2-40B4-BE49-F238E27FC236}">
              <a16:creationId xmlns=""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7" name="Picture 80" descr="image002">
          <a:extLst>
            <a:ext uri="{FF2B5EF4-FFF2-40B4-BE49-F238E27FC236}">
              <a16:creationId xmlns=""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8" name="Picture 81" descr="image002">
          <a:extLst>
            <a:ext uri="{FF2B5EF4-FFF2-40B4-BE49-F238E27FC236}">
              <a16:creationId xmlns=""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09" name="Picture 82" descr="image002">
          <a:extLst>
            <a:ext uri="{FF2B5EF4-FFF2-40B4-BE49-F238E27FC236}">
              <a16:creationId xmlns=""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0" name="Picture 83" descr="image002">
          <a:extLst>
            <a:ext uri="{FF2B5EF4-FFF2-40B4-BE49-F238E27FC236}">
              <a16:creationId xmlns=""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1" name="Picture 84" descr="image002">
          <a:extLst>
            <a:ext uri="{FF2B5EF4-FFF2-40B4-BE49-F238E27FC236}">
              <a16:creationId xmlns=""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2" name="Picture 85" descr="image002">
          <a:extLst>
            <a:ext uri="{FF2B5EF4-FFF2-40B4-BE49-F238E27FC236}">
              <a16:creationId xmlns=""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3" name="Picture 86" descr="image002">
          <a:extLst>
            <a:ext uri="{FF2B5EF4-FFF2-40B4-BE49-F238E27FC236}">
              <a16:creationId xmlns=""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4" name="Picture 87" descr="image002">
          <a:extLst>
            <a:ext uri="{FF2B5EF4-FFF2-40B4-BE49-F238E27FC236}">
              <a16:creationId xmlns=""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5" name="Picture 88" descr="image002">
          <a:extLst>
            <a:ext uri="{FF2B5EF4-FFF2-40B4-BE49-F238E27FC236}">
              <a16:creationId xmlns=""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6" name="Picture 92" descr="image002">
          <a:extLst>
            <a:ext uri="{FF2B5EF4-FFF2-40B4-BE49-F238E27FC236}">
              <a16:creationId xmlns=""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7" name="Picture 93" descr="image002">
          <a:extLst>
            <a:ext uri="{FF2B5EF4-FFF2-40B4-BE49-F238E27FC236}">
              <a16:creationId xmlns=""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8" name="Picture 94" descr="image002">
          <a:extLst>
            <a:ext uri="{FF2B5EF4-FFF2-40B4-BE49-F238E27FC236}">
              <a16:creationId xmlns=""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19" name="Picture 95" descr="image002">
          <a:extLst>
            <a:ext uri="{FF2B5EF4-FFF2-40B4-BE49-F238E27FC236}">
              <a16:creationId xmlns=""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0" name="Picture 96" descr="image002">
          <a:extLst>
            <a:ext uri="{FF2B5EF4-FFF2-40B4-BE49-F238E27FC236}">
              <a16:creationId xmlns=""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1" name="Picture 97" descr="image002">
          <a:extLst>
            <a:ext uri="{FF2B5EF4-FFF2-40B4-BE49-F238E27FC236}">
              <a16:creationId xmlns=""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2" name="Picture 98" descr="image002">
          <a:extLst>
            <a:ext uri="{FF2B5EF4-FFF2-40B4-BE49-F238E27FC236}">
              <a16:creationId xmlns=""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3" name="Picture 99" descr="image002">
          <a:extLst>
            <a:ext uri="{FF2B5EF4-FFF2-40B4-BE49-F238E27FC236}">
              <a16:creationId xmlns=""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4" name="Picture 100" descr="image002">
          <a:extLst>
            <a:ext uri="{FF2B5EF4-FFF2-40B4-BE49-F238E27FC236}">
              <a16:creationId xmlns=""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5" name="Picture 101" descr="image002">
          <a:extLst>
            <a:ext uri="{FF2B5EF4-FFF2-40B4-BE49-F238E27FC236}">
              <a16:creationId xmlns=""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6" name="Picture 102" descr="image002">
          <a:extLst>
            <a:ext uri="{FF2B5EF4-FFF2-40B4-BE49-F238E27FC236}">
              <a16:creationId xmlns=""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7" name="Picture 103" descr="image002">
          <a:extLst>
            <a:ext uri="{FF2B5EF4-FFF2-40B4-BE49-F238E27FC236}">
              <a16:creationId xmlns=""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8" name="Picture 104" descr="image002">
          <a:extLst>
            <a:ext uri="{FF2B5EF4-FFF2-40B4-BE49-F238E27FC236}">
              <a16:creationId xmlns=""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29" name="Picture 105" descr="image002">
          <a:extLst>
            <a:ext uri="{FF2B5EF4-FFF2-40B4-BE49-F238E27FC236}">
              <a16:creationId xmlns=""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0" name="Picture 112" descr="image002">
          <a:extLst>
            <a:ext uri="{FF2B5EF4-FFF2-40B4-BE49-F238E27FC236}">
              <a16:creationId xmlns=""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1" name="Picture 113" descr="image002">
          <a:extLst>
            <a:ext uri="{FF2B5EF4-FFF2-40B4-BE49-F238E27FC236}">
              <a16:creationId xmlns=""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2" name="Picture 114" descr="image002">
          <a:extLst>
            <a:ext uri="{FF2B5EF4-FFF2-40B4-BE49-F238E27FC236}">
              <a16:creationId xmlns=""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3" name="Picture 115" descr="image002">
          <a:extLst>
            <a:ext uri="{FF2B5EF4-FFF2-40B4-BE49-F238E27FC236}">
              <a16:creationId xmlns=""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4" name="Picture 116" descr="image002">
          <a:extLst>
            <a:ext uri="{FF2B5EF4-FFF2-40B4-BE49-F238E27FC236}">
              <a16:creationId xmlns=""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5" name="Picture 117" descr="image002">
          <a:extLst>
            <a:ext uri="{FF2B5EF4-FFF2-40B4-BE49-F238E27FC236}">
              <a16:creationId xmlns=""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6" name="Picture 118" descr="image002">
          <a:extLst>
            <a:ext uri="{FF2B5EF4-FFF2-40B4-BE49-F238E27FC236}">
              <a16:creationId xmlns=""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7" name="Picture 119" descr="image002">
          <a:extLst>
            <a:ext uri="{FF2B5EF4-FFF2-40B4-BE49-F238E27FC236}">
              <a16:creationId xmlns=""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8" name="Picture 120" descr="image002">
          <a:extLst>
            <a:ext uri="{FF2B5EF4-FFF2-40B4-BE49-F238E27FC236}">
              <a16:creationId xmlns=""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39" name="Picture 121" descr="image002">
          <a:extLst>
            <a:ext uri="{FF2B5EF4-FFF2-40B4-BE49-F238E27FC236}">
              <a16:creationId xmlns=""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0" name="Picture 122" descr="image002">
          <a:extLst>
            <a:ext uri="{FF2B5EF4-FFF2-40B4-BE49-F238E27FC236}">
              <a16:creationId xmlns=""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1" name="Picture 123" descr="image002">
          <a:extLst>
            <a:ext uri="{FF2B5EF4-FFF2-40B4-BE49-F238E27FC236}">
              <a16:creationId xmlns=""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2" name="Picture 124" descr="image002">
          <a:extLst>
            <a:ext uri="{FF2B5EF4-FFF2-40B4-BE49-F238E27FC236}">
              <a16:creationId xmlns=""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3" name="Picture 125" descr="image002">
          <a:extLst>
            <a:ext uri="{FF2B5EF4-FFF2-40B4-BE49-F238E27FC236}">
              <a16:creationId xmlns=""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4" name="Picture 126" descr="image002">
          <a:extLst>
            <a:ext uri="{FF2B5EF4-FFF2-40B4-BE49-F238E27FC236}">
              <a16:creationId xmlns=""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5" name="Picture 127" descr="image002">
          <a:extLst>
            <a:ext uri="{FF2B5EF4-FFF2-40B4-BE49-F238E27FC236}">
              <a16:creationId xmlns=""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6" name="Picture 128" descr="image002">
          <a:extLst>
            <a:ext uri="{FF2B5EF4-FFF2-40B4-BE49-F238E27FC236}">
              <a16:creationId xmlns=""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7" name="Picture 129" descr="image002">
          <a:extLst>
            <a:ext uri="{FF2B5EF4-FFF2-40B4-BE49-F238E27FC236}">
              <a16:creationId xmlns=""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8" name="Picture 130" descr="image002">
          <a:extLst>
            <a:ext uri="{FF2B5EF4-FFF2-40B4-BE49-F238E27FC236}">
              <a16:creationId xmlns=""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49" name="Picture 131" descr="image002">
          <a:extLst>
            <a:ext uri="{FF2B5EF4-FFF2-40B4-BE49-F238E27FC236}">
              <a16:creationId xmlns=""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0" name="Picture 132" descr="image002">
          <a:extLst>
            <a:ext uri="{FF2B5EF4-FFF2-40B4-BE49-F238E27FC236}">
              <a16:creationId xmlns=""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1" name="Picture 133" descr="image002">
          <a:extLst>
            <a:ext uri="{FF2B5EF4-FFF2-40B4-BE49-F238E27FC236}">
              <a16:creationId xmlns=""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2" name="Picture 134" descr="image002">
          <a:extLst>
            <a:ext uri="{FF2B5EF4-FFF2-40B4-BE49-F238E27FC236}">
              <a16:creationId xmlns=""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3" name="Picture 135" descr="image002">
          <a:extLst>
            <a:ext uri="{FF2B5EF4-FFF2-40B4-BE49-F238E27FC236}">
              <a16:creationId xmlns=""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4" name="Picture 139" descr="image002">
          <a:extLst>
            <a:ext uri="{FF2B5EF4-FFF2-40B4-BE49-F238E27FC236}">
              <a16:creationId xmlns=""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5" name="Picture 140" descr="image002">
          <a:extLst>
            <a:ext uri="{FF2B5EF4-FFF2-40B4-BE49-F238E27FC236}">
              <a16:creationId xmlns=""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6" name="Picture 141" descr="image002">
          <a:extLst>
            <a:ext uri="{FF2B5EF4-FFF2-40B4-BE49-F238E27FC236}">
              <a16:creationId xmlns=""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7" name="Picture 142" descr="image002">
          <a:extLst>
            <a:ext uri="{FF2B5EF4-FFF2-40B4-BE49-F238E27FC236}">
              <a16:creationId xmlns=""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8" name="Picture 143" descr="image002">
          <a:extLst>
            <a:ext uri="{FF2B5EF4-FFF2-40B4-BE49-F238E27FC236}">
              <a16:creationId xmlns=""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59" name="Picture 144" descr="image002">
          <a:extLst>
            <a:ext uri="{FF2B5EF4-FFF2-40B4-BE49-F238E27FC236}">
              <a16:creationId xmlns=""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0" name="Picture 145" descr="image002">
          <a:extLst>
            <a:ext uri="{FF2B5EF4-FFF2-40B4-BE49-F238E27FC236}">
              <a16:creationId xmlns=""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1" name="Picture 146" descr="image002">
          <a:extLst>
            <a:ext uri="{FF2B5EF4-FFF2-40B4-BE49-F238E27FC236}">
              <a16:creationId xmlns=""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2" name="Picture 147" descr="image002">
          <a:extLst>
            <a:ext uri="{FF2B5EF4-FFF2-40B4-BE49-F238E27FC236}">
              <a16:creationId xmlns=""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3" name="Picture 148" descr="image002">
          <a:extLst>
            <a:ext uri="{FF2B5EF4-FFF2-40B4-BE49-F238E27FC236}">
              <a16:creationId xmlns=""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4" name="Picture 149" descr="image002">
          <a:extLst>
            <a:ext uri="{FF2B5EF4-FFF2-40B4-BE49-F238E27FC236}">
              <a16:creationId xmlns=""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5" name="Picture 150" descr="image002">
          <a:extLst>
            <a:ext uri="{FF2B5EF4-FFF2-40B4-BE49-F238E27FC236}">
              <a16:creationId xmlns=""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6" name="Picture 151" descr="image002">
          <a:extLst>
            <a:ext uri="{FF2B5EF4-FFF2-40B4-BE49-F238E27FC236}">
              <a16:creationId xmlns=""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7" name="Picture 152" descr="image002">
          <a:extLst>
            <a:ext uri="{FF2B5EF4-FFF2-40B4-BE49-F238E27FC236}">
              <a16:creationId xmlns=""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8" name="Picture 153" descr="image002">
          <a:extLst>
            <a:ext uri="{FF2B5EF4-FFF2-40B4-BE49-F238E27FC236}">
              <a16:creationId xmlns=""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69" name="Picture 154" descr="image002">
          <a:extLst>
            <a:ext uri="{FF2B5EF4-FFF2-40B4-BE49-F238E27FC236}">
              <a16:creationId xmlns=""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0" name="Picture 155" descr="image002">
          <a:extLst>
            <a:ext uri="{FF2B5EF4-FFF2-40B4-BE49-F238E27FC236}">
              <a16:creationId xmlns=""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1" name="Picture 156" descr="image002">
          <a:extLst>
            <a:ext uri="{FF2B5EF4-FFF2-40B4-BE49-F238E27FC236}">
              <a16:creationId xmlns=""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2" name="Picture 157" descr="image002">
          <a:extLst>
            <a:ext uri="{FF2B5EF4-FFF2-40B4-BE49-F238E27FC236}">
              <a16:creationId xmlns=""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3" name="Picture 158" descr="image002">
          <a:extLst>
            <a:ext uri="{FF2B5EF4-FFF2-40B4-BE49-F238E27FC236}">
              <a16:creationId xmlns=""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4" name="Picture 159" descr="image002">
          <a:extLst>
            <a:ext uri="{FF2B5EF4-FFF2-40B4-BE49-F238E27FC236}">
              <a16:creationId xmlns=""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5" name="Picture 160" descr="image002">
          <a:extLst>
            <a:ext uri="{FF2B5EF4-FFF2-40B4-BE49-F238E27FC236}">
              <a16:creationId xmlns=""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6" name="Picture 161" descr="image002">
          <a:extLst>
            <a:ext uri="{FF2B5EF4-FFF2-40B4-BE49-F238E27FC236}">
              <a16:creationId xmlns=""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7" name="Picture 162" descr="image002">
          <a:extLst>
            <a:ext uri="{FF2B5EF4-FFF2-40B4-BE49-F238E27FC236}">
              <a16:creationId xmlns=""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8" name="Picture 163" descr="image002">
          <a:extLst>
            <a:ext uri="{FF2B5EF4-FFF2-40B4-BE49-F238E27FC236}">
              <a16:creationId xmlns=""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79" name="Picture 164" descr="image002">
          <a:extLst>
            <a:ext uri="{FF2B5EF4-FFF2-40B4-BE49-F238E27FC236}">
              <a16:creationId xmlns=""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0" name="Picture 165" descr="image002">
          <a:extLst>
            <a:ext uri="{FF2B5EF4-FFF2-40B4-BE49-F238E27FC236}">
              <a16:creationId xmlns=""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1" name="Picture 166" descr="image002">
          <a:extLst>
            <a:ext uri="{FF2B5EF4-FFF2-40B4-BE49-F238E27FC236}">
              <a16:creationId xmlns=""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2" name="Picture 167" descr="image002">
          <a:extLst>
            <a:ext uri="{FF2B5EF4-FFF2-40B4-BE49-F238E27FC236}">
              <a16:creationId xmlns=""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3" name="Picture 168" descr="image002">
          <a:extLst>
            <a:ext uri="{FF2B5EF4-FFF2-40B4-BE49-F238E27FC236}">
              <a16:creationId xmlns=""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4" name="Picture 169" descr="image002">
          <a:extLst>
            <a:ext uri="{FF2B5EF4-FFF2-40B4-BE49-F238E27FC236}">
              <a16:creationId xmlns=""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5" name="Picture 170" descr="image002">
          <a:extLst>
            <a:ext uri="{FF2B5EF4-FFF2-40B4-BE49-F238E27FC236}">
              <a16:creationId xmlns=""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6" name="Picture 171" descr="image002">
          <a:extLst>
            <a:ext uri="{FF2B5EF4-FFF2-40B4-BE49-F238E27FC236}">
              <a16:creationId xmlns=""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7" name="Picture 172" descr="image002">
          <a:extLst>
            <a:ext uri="{FF2B5EF4-FFF2-40B4-BE49-F238E27FC236}">
              <a16:creationId xmlns=""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8" name="Picture 173" descr="image002">
          <a:extLst>
            <a:ext uri="{FF2B5EF4-FFF2-40B4-BE49-F238E27FC236}">
              <a16:creationId xmlns=""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89" name="Picture 174" descr="image002">
          <a:extLst>
            <a:ext uri="{FF2B5EF4-FFF2-40B4-BE49-F238E27FC236}">
              <a16:creationId xmlns=""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0" name="Picture 175" descr="image002">
          <a:extLst>
            <a:ext uri="{FF2B5EF4-FFF2-40B4-BE49-F238E27FC236}">
              <a16:creationId xmlns=""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1" name="Picture 176" descr="image002">
          <a:extLst>
            <a:ext uri="{FF2B5EF4-FFF2-40B4-BE49-F238E27FC236}">
              <a16:creationId xmlns=""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2" name="Picture 177" descr="image002">
          <a:extLst>
            <a:ext uri="{FF2B5EF4-FFF2-40B4-BE49-F238E27FC236}">
              <a16:creationId xmlns=""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3" name="Picture 178" descr="image002">
          <a:extLst>
            <a:ext uri="{FF2B5EF4-FFF2-40B4-BE49-F238E27FC236}">
              <a16:creationId xmlns=""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4" name="Picture 179" descr="image002">
          <a:extLst>
            <a:ext uri="{FF2B5EF4-FFF2-40B4-BE49-F238E27FC236}">
              <a16:creationId xmlns=""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5" name="Picture 180" descr="image002">
          <a:extLst>
            <a:ext uri="{FF2B5EF4-FFF2-40B4-BE49-F238E27FC236}">
              <a16:creationId xmlns=""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6" name="Picture 181" descr="image002">
          <a:extLst>
            <a:ext uri="{FF2B5EF4-FFF2-40B4-BE49-F238E27FC236}">
              <a16:creationId xmlns=""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7" name="Picture 182" descr="image002">
          <a:extLst>
            <a:ext uri="{FF2B5EF4-FFF2-40B4-BE49-F238E27FC236}">
              <a16:creationId xmlns=""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8" name="Picture 183" descr="image002">
          <a:extLst>
            <a:ext uri="{FF2B5EF4-FFF2-40B4-BE49-F238E27FC236}">
              <a16:creationId xmlns=""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999" name="Picture 184" descr="image002">
          <a:extLst>
            <a:ext uri="{FF2B5EF4-FFF2-40B4-BE49-F238E27FC236}">
              <a16:creationId xmlns=""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0" name="Picture 185" descr="image002">
          <a:extLst>
            <a:ext uri="{FF2B5EF4-FFF2-40B4-BE49-F238E27FC236}">
              <a16:creationId xmlns=""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1" name="Picture 186" descr="image002">
          <a:extLst>
            <a:ext uri="{FF2B5EF4-FFF2-40B4-BE49-F238E27FC236}">
              <a16:creationId xmlns=""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2" name="Picture 187" descr="image002">
          <a:extLst>
            <a:ext uri="{FF2B5EF4-FFF2-40B4-BE49-F238E27FC236}">
              <a16:creationId xmlns=""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3" name="Picture 188" descr="image002">
          <a:extLst>
            <a:ext uri="{FF2B5EF4-FFF2-40B4-BE49-F238E27FC236}">
              <a16:creationId xmlns=""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4" name="Picture 189" descr="image002">
          <a:extLst>
            <a:ext uri="{FF2B5EF4-FFF2-40B4-BE49-F238E27FC236}">
              <a16:creationId xmlns=""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5" name="Picture 190" descr="image002">
          <a:extLst>
            <a:ext uri="{FF2B5EF4-FFF2-40B4-BE49-F238E27FC236}">
              <a16:creationId xmlns=""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6" name="Picture 191" descr="image002">
          <a:extLst>
            <a:ext uri="{FF2B5EF4-FFF2-40B4-BE49-F238E27FC236}">
              <a16:creationId xmlns=""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7" name="Picture 192" descr="image002">
          <a:extLst>
            <a:ext uri="{FF2B5EF4-FFF2-40B4-BE49-F238E27FC236}">
              <a16:creationId xmlns=""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8" name="Picture 193" descr="image002">
          <a:extLst>
            <a:ext uri="{FF2B5EF4-FFF2-40B4-BE49-F238E27FC236}">
              <a16:creationId xmlns=""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09" name="Picture 194" descr="image002">
          <a:extLst>
            <a:ext uri="{FF2B5EF4-FFF2-40B4-BE49-F238E27FC236}">
              <a16:creationId xmlns=""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0" name="Picture 195" descr="image002">
          <a:extLst>
            <a:ext uri="{FF2B5EF4-FFF2-40B4-BE49-F238E27FC236}">
              <a16:creationId xmlns=""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1" name="Picture 196" descr="image002">
          <a:extLst>
            <a:ext uri="{FF2B5EF4-FFF2-40B4-BE49-F238E27FC236}">
              <a16:creationId xmlns=""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2" name="Picture 197" descr="image002">
          <a:extLst>
            <a:ext uri="{FF2B5EF4-FFF2-40B4-BE49-F238E27FC236}">
              <a16:creationId xmlns=""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3" name="Picture 198" descr="image002">
          <a:extLst>
            <a:ext uri="{FF2B5EF4-FFF2-40B4-BE49-F238E27FC236}">
              <a16:creationId xmlns=""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4" name="Picture 199" descr="image002">
          <a:extLst>
            <a:ext uri="{FF2B5EF4-FFF2-40B4-BE49-F238E27FC236}">
              <a16:creationId xmlns=""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5" name="Picture 203" descr="image002">
          <a:extLst>
            <a:ext uri="{FF2B5EF4-FFF2-40B4-BE49-F238E27FC236}">
              <a16:creationId xmlns=""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6" name="Picture 204" descr="image002">
          <a:extLst>
            <a:ext uri="{FF2B5EF4-FFF2-40B4-BE49-F238E27FC236}">
              <a16:creationId xmlns=""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7" name="Picture 205" descr="image002">
          <a:extLst>
            <a:ext uri="{FF2B5EF4-FFF2-40B4-BE49-F238E27FC236}">
              <a16:creationId xmlns=""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8" name="Picture 206" descr="image002">
          <a:extLst>
            <a:ext uri="{FF2B5EF4-FFF2-40B4-BE49-F238E27FC236}">
              <a16:creationId xmlns=""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19" name="Picture 207" descr="image002">
          <a:extLst>
            <a:ext uri="{FF2B5EF4-FFF2-40B4-BE49-F238E27FC236}">
              <a16:creationId xmlns=""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0" name="Picture 208" descr="image002">
          <a:extLst>
            <a:ext uri="{FF2B5EF4-FFF2-40B4-BE49-F238E27FC236}">
              <a16:creationId xmlns=""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1" name="Picture 209" descr="image002">
          <a:extLst>
            <a:ext uri="{FF2B5EF4-FFF2-40B4-BE49-F238E27FC236}">
              <a16:creationId xmlns=""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2" name="Picture 210" descr="image002">
          <a:extLst>
            <a:ext uri="{FF2B5EF4-FFF2-40B4-BE49-F238E27FC236}">
              <a16:creationId xmlns=""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3" name="Picture 211" descr="image002">
          <a:extLst>
            <a:ext uri="{FF2B5EF4-FFF2-40B4-BE49-F238E27FC236}">
              <a16:creationId xmlns=""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4" name="Picture 212" descr="image002">
          <a:extLst>
            <a:ext uri="{FF2B5EF4-FFF2-40B4-BE49-F238E27FC236}">
              <a16:creationId xmlns=""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5" name="Picture 213" descr="image002">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6" name="Picture 214" descr="image002">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7" name="Picture 215" descr="image002">
          <a:extLst>
            <a:ext uri="{FF2B5EF4-FFF2-40B4-BE49-F238E27FC236}">
              <a16:creationId xmlns=""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8" name="Picture 216" descr="image002">
          <a:extLst>
            <a:ext uri="{FF2B5EF4-FFF2-40B4-BE49-F238E27FC236}">
              <a16:creationId xmlns=""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29" name="Picture 217" descr="image002">
          <a:extLst>
            <a:ext uri="{FF2B5EF4-FFF2-40B4-BE49-F238E27FC236}">
              <a16:creationId xmlns=""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0" name="Picture 218" descr="image002">
          <a:extLst>
            <a:ext uri="{FF2B5EF4-FFF2-40B4-BE49-F238E27FC236}">
              <a16:creationId xmlns=""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1" name="Picture 219" descr="image002">
          <a:extLst>
            <a:ext uri="{FF2B5EF4-FFF2-40B4-BE49-F238E27FC236}">
              <a16:creationId xmlns=""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2" name="Picture 220" descr="image002">
          <a:extLst>
            <a:ext uri="{FF2B5EF4-FFF2-40B4-BE49-F238E27FC236}">
              <a16:creationId xmlns=""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3" name="Picture 221" descr="image002">
          <a:extLst>
            <a:ext uri="{FF2B5EF4-FFF2-40B4-BE49-F238E27FC236}">
              <a16:creationId xmlns=""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4" name="Picture 222" descr="image002">
          <a:extLst>
            <a:ext uri="{FF2B5EF4-FFF2-40B4-BE49-F238E27FC236}">
              <a16:creationId xmlns=""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5" name="Picture 223" descr="image002">
          <a:extLst>
            <a:ext uri="{FF2B5EF4-FFF2-40B4-BE49-F238E27FC236}">
              <a16:creationId xmlns=""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6" name="Picture 224" descr="image002">
          <a:extLst>
            <a:ext uri="{FF2B5EF4-FFF2-40B4-BE49-F238E27FC236}">
              <a16:creationId xmlns=""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7" name="Picture 225" descr="image002">
          <a:extLst>
            <a:ext uri="{FF2B5EF4-FFF2-40B4-BE49-F238E27FC236}">
              <a16:creationId xmlns=""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8" name="Picture 226" descr="image002">
          <a:extLst>
            <a:ext uri="{FF2B5EF4-FFF2-40B4-BE49-F238E27FC236}">
              <a16:creationId xmlns=""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39" name="Picture 227" descr="image002">
          <a:extLst>
            <a:ext uri="{FF2B5EF4-FFF2-40B4-BE49-F238E27FC236}">
              <a16:creationId xmlns=""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0" name="Picture 228" descr="image002">
          <a:extLst>
            <a:ext uri="{FF2B5EF4-FFF2-40B4-BE49-F238E27FC236}">
              <a16:creationId xmlns=""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1" name="Picture 229" descr="image002">
          <a:extLst>
            <a:ext uri="{FF2B5EF4-FFF2-40B4-BE49-F238E27FC236}">
              <a16:creationId xmlns=""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2" name="Picture 230" descr="image002">
          <a:extLst>
            <a:ext uri="{FF2B5EF4-FFF2-40B4-BE49-F238E27FC236}">
              <a16:creationId xmlns=""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3" name="Picture 231" descr="image002">
          <a:extLst>
            <a:ext uri="{FF2B5EF4-FFF2-40B4-BE49-F238E27FC236}">
              <a16:creationId xmlns=""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4" name="Picture 232" descr="image002">
          <a:extLst>
            <a:ext uri="{FF2B5EF4-FFF2-40B4-BE49-F238E27FC236}">
              <a16:creationId xmlns=""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5" name="Picture 233" descr="image002">
          <a:extLst>
            <a:ext uri="{FF2B5EF4-FFF2-40B4-BE49-F238E27FC236}">
              <a16:creationId xmlns=""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6" name="Picture 234" descr="image002">
          <a:extLst>
            <a:ext uri="{FF2B5EF4-FFF2-40B4-BE49-F238E27FC236}">
              <a16:creationId xmlns=""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7" name="Picture 235" descr="image002">
          <a:extLst>
            <a:ext uri="{FF2B5EF4-FFF2-40B4-BE49-F238E27FC236}">
              <a16:creationId xmlns=""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8" name="Picture 236" descr="image002">
          <a:extLst>
            <a:ext uri="{FF2B5EF4-FFF2-40B4-BE49-F238E27FC236}">
              <a16:creationId xmlns=""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49" name="Picture 237" descr="image002">
          <a:extLst>
            <a:ext uri="{FF2B5EF4-FFF2-40B4-BE49-F238E27FC236}">
              <a16:creationId xmlns=""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0" name="Picture 238" descr="image002">
          <a:extLst>
            <a:ext uri="{FF2B5EF4-FFF2-40B4-BE49-F238E27FC236}">
              <a16:creationId xmlns=""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1" name="Picture 239" descr="image002">
          <a:extLst>
            <a:ext uri="{FF2B5EF4-FFF2-40B4-BE49-F238E27FC236}">
              <a16:creationId xmlns=""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2" name="Picture 240" descr="image002">
          <a:extLst>
            <a:ext uri="{FF2B5EF4-FFF2-40B4-BE49-F238E27FC236}">
              <a16:creationId xmlns=""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3" name="Picture 241" descr="image002">
          <a:extLst>
            <a:ext uri="{FF2B5EF4-FFF2-40B4-BE49-F238E27FC236}">
              <a16:creationId xmlns=""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4" name="Picture 242" descr="image002">
          <a:extLst>
            <a:ext uri="{FF2B5EF4-FFF2-40B4-BE49-F238E27FC236}">
              <a16:creationId xmlns=""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5" name="Picture 243" descr="image002">
          <a:extLst>
            <a:ext uri="{FF2B5EF4-FFF2-40B4-BE49-F238E27FC236}">
              <a16:creationId xmlns=""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6" name="Picture 244" descr="image002">
          <a:extLst>
            <a:ext uri="{FF2B5EF4-FFF2-40B4-BE49-F238E27FC236}">
              <a16:creationId xmlns=""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7" name="Picture 245" descr="image002">
          <a:extLst>
            <a:ext uri="{FF2B5EF4-FFF2-40B4-BE49-F238E27FC236}">
              <a16:creationId xmlns=""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8" name="Picture 246" descr="image002">
          <a:extLst>
            <a:ext uri="{FF2B5EF4-FFF2-40B4-BE49-F238E27FC236}">
              <a16:creationId xmlns=""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59" name="Picture 247" descr="image002">
          <a:extLst>
            <a:ext uri="{FF2B5EF4-FFF2-40B4-BE49-F238E27FC236}">
              <a16:creationId xmlns=""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0" name="Picture 248" descr="image002">
          <a:extLst>
            <a:ext uri="{FF2B5EF4-FFF2-40B4-BE49-F238E27FC236}">
              <a16:creationId xmlns=""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1" name="Picture 249" descr="image002">
          <a:extLst>
            <a:ext uri="{FF2B5EF4-FFF2-40B4-BE49-F238E27FC236}">
              <a16:creationId xmlns=""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2" name="Picture 250" descr="image002">
          <a:extLst>
            <a:ext uri="{FF2B5EF4-FFF2-40B4-BE49-F238E27FC236}">
              <a16:creationId xmlns=""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3" name="Picture 251" descr="image002">
          <a:extLst>
            <a:ext uri="{FF2B5EF4-FFF2-40B4-BE49-F238E27FC236}">
              <a16:creationId xmlns=""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4" name="Picture 252" descr="image002">
          <a:extLst>
            <a:ext uri="{FF2B5EF4-FFF2-40B4-BE49-F238E27FC236}">
              <a16:creationId xmlns=""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5" name="Picture 253" descr="image002">
          <a:extLst>
            <a:ext uri="{FF2B5EF4-FFF2-40B4-BE49-F238E27FC236}">
              <a16:creationId xmlns=""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6" name="Picture 254" descr="image002">
          <a:extLst>
            <a:ext uri="{FF2B5EF4-FFF2-40B4-BE49-F238E27FC236}">
              <a16:creationId xmlns=""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7" name="Picture 255" descr="image002">
          <a:extLst>
            <a:ext uri="{FF2B5EF4-FFF2-40B4-BE49-F238E27FC236}">
              <a16:creationId xmlns=""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8" name="Picture 256" descr="image002">
          <a:extLst>
            <a:ext uri="{FF2B5EF4-FFF2-40B4-BE49-F238E27FC236}">
              <a16:creationId xmlns=""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69" name="Picture 257" descr="image002">
          <a:extLst>
            <a:ext uri="{FF2B5EF4-FFF2-40B4-BE49-F238E27FC236}">
              <a16:creationId xmlns=""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0" name="Picture 258" descr="image002">
          <a:extLst>
            <a:ext uri="{FF2B5EF4-FFF2-40B4-BE49-F238E27FC236}">
              <a16:creationId xmlns=""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1" name="Picture 259" descr="image002">
          <a:extLst>
            <a:ext uri="{FF2B5EF4-FFF2-40B4-BE49-F238E27FC236}">
              <a16:creationId xmlns=""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2" name="Picture 260" descr="image002">
          <a:extLst>
            <a:ext uri="{FF2B5EF4-FFF2-40B4-BE49-F238E27FC236}">
              <a16:creationId xmlns=""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3" name="Picture 261" descr="image002">
          <a:extLst>
            <a:ext uri="{FF2B5EF4-FFF2-40B4-BE49-F238E27FC236}">
              <a16:creationId xmlns=""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4" name="Picture 262" descr="image002">
          <a:extLst>
            <a:ext uri="{FF2B5EF4-FFF2-40B4-BE49-F238E27FC236}">
              <a16:creationId xmlns=""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5" name="Picture 263" descr="image002">
          <a:extLst>
            <a:ext uri="{FF2B5EF4-FFF2-40B4-BE49-F238E27FC236}">
              <a16:creationId xmlns=""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6" name="Picture 264" descr="image002">
          <a:extLst>
            <a:ext uri="{FF2B5EF4-FFF2-40B4-BE49-F238E27FC236}">
              <a16:creationId xmlns=""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7" name="Picture 265" descr="image002">
          <a:extLst>
            <a:ext uri="{FF2B5EF4-FFF2-40B4-BE49-F238E27FC236}">
              <a16:creationId xmlns=""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8" name="Picture 266" descr="image002">
          <a:extLst>
            <a:ext uri="{FF2B5EF4-FFF2-40B4-BE49-F238E27FC236}">
              <a16:creationId xmlns=""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79" name="Picture 267" descr="image002">
          <a:extLst>
            <a:ext uri="{FF2B5EF4-FFF2-40B4-BE49-F238E27FC236}">
              <a16:creationId xmlns=""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0" name="Picture 268" descr="image002">
          <a:extLst>
            <a:ext uri="{FF2B5EF4-FFF2-40B4-BE49-F238E27FC236}">
              <a16:creationId xmlns=""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1" name="Picture 269" descr="image002">
          <a:extLst>
            <a:ext uri="{FF2B5EF4-FFF2-40B4-BE49-F238E27FC236}">
              <a16:creationId xmlns=""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2" name="Picture 270" descr="image002">
          <a:extLst>
            <a:ext uri="{FF2B5EF4-FFF2-40B4-BE49-F238E27FC236}">
              <a16:creationId xmlns=""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3" name="Picture 271" descr="image002">
          <a:extLst>
            <a:ext uri="{FF2B5EF4-FFF2-40B4-BE49-F238E27FC236}">
              <a16:creationId xmlns=""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4" name="Picture 272" descr="image002">
          <a:extLst>
            <a:ext uri="{FF2B5EF4-FFF2-40B4-BE49-F238E27FC236}">
              <a16:creationId xmlns=""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5" name="Picture 273" descr="image002">
          <a:extLst>
            <a:ext uri="{FF2B5EF4-FFF2-40B4-BE49-F238E27FC236}">
              <a16:creationId xmlns=""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6" name="Picture 274" descr="image002">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7" name="Picture 275" descr="image002">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8" name="Picture 276" descr="image002">
          <a:extLst>
            <a:ext uri="{FF2B5EF4-FFF2-40B4-BE49-F238E27FC236}">
              <a16:creationId xmlns=""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89" name="Picture 277" descr="image002">
          <a:extLst>
            <a:ext uri="{FF2B5EF4-FFF2-40B4-BE49-F238E27FC236}">
              <a16:creationId xmlns=""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0" name="Picture 278" descr="image002">
          <a:extLst>
            <a:ext uri="{FF2B5EF4-FFF2-40B4-BE49-F238E27FC236}">
              <a16:creationId xmlns=""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1" name="Picture 279" descr="image002">
          <a:extLst>
            <a:ext uri="{FF2B5EF4-FFF2-40B4-BE49-F238E27FC236}">
              <a16:creationId xmlns=""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2" name="Picture 280" descr="image002">
          <a:extLst>
            <a:ext uri="{FF2B5EF4-FFF2-40B4-BE49-F238E27FC236}">
              <a16:creationId xmlns=""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3" name="Picture 281" descr="image002">
          <a:extLst>
            <a:ext uri="{FF2B5EF4-FFF2-40B4-BE49-F238E27FC236}">
              <a16:creationId xmlns=""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4" name="Picture 282" descr="image002">
          <a:extLst>
            <a:ext uri="{FF2B5EF4-FFF2-40B4-BE49-F238E27FC236}">
              <a16:creationId xmlns=""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5" name="Picture 283" descr="image002">
          <a:extLst>
            <a:ext uri="{FF2B5EF4-FFF2-40B4-BE49-F238E27FC236}">
              <a16:creationId xmlns=""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6" name="Picture 284" descr="image002">
          <a:extLst>
            <a:ext uri="{FF2B5EF4-FFF2-40B4-BE49-F238E27FC236}">
              <a16:creationId xmlns=""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7" name="Picture 285" descr="image002">
          <a:extLst>
            <a:ext uri="{FF2B5EF4-FFF2-40B4-BE49-F238E27FC236}">
              <a16:creationId xmlns=""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8" name="Picture 286" descr="image002">
          <a:extLst>
            <a:ext uri="{FF2B5EF4-FFF2-40B4-BE49-F238E27FC236}">
              <a16:creationId xmlns=""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099" name="Picture 287" descr="image002">
          <a:extLst>
            <a:ext uri="{FF2B5EF4-FFF2-40B4-BE49-F238E27FC236}">
              <a16:creationId xmlns=""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0" name="Picture 288" descr="image002">
          <a:extLst>
            <a:ext uri="{FF2B5EF4-FFF2-40B4-BE49-F238E27FC236}">
              <a16:creationId xmlns=""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1" name="Picture 289" descr="image002">
          <a:extLst>
            <a:ext uri="{FF2B5EF4-FFF2-40B4-BE49-F238E27FC236}">
              <a16:creationId xmlns=""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2" name="Picture 290" descr="image002">
          <a:extLst>
            <a:ext uri="{FF2B5EF4-FFF2-40B4-BE49-F238E27FC236}">
              <a16:creationId xmlns=""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3" name="Picture 291" descr="image002">
          <a:extLst>
            <a:ext uri="{FF2B5EF4-FFF2-40B4-BE49-F238E27FC236}">
              <a16:creationId xmlns=""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4" name="Picture 292" descr="image002">
          <a:extLst>
            <a:ext uri="{FF2B5EF4-FFF2-40B4-BE49-F238E27FC236}">
              <a16:creationId xmlns=""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5" name="Picture 293" descr="image002">
          <a:extLst>
            <a:ext uri="{FF2B5EF4-FFF2-40B4-BE49-F238E27FC236}">
              <a16:creationId xmlns=""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6" name="Picture 294" descr="image002">
          <a:extLst>
            <a:ext uri="{FF2B5EF4-FFF2-40B4-BE49-F238E27FC236}">
              <a16:creationId xmlns=""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7" name="Picture 295" descr="image002">
          <a:extLst>
            <a:ext uri="{FF2B5EF4-FFF2-40B4-BE49-F238E27FC236}">
              <a16:creationId xmlns=""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8" name="Picture 296" descr="image002">
          <a:extLst>
            <a:ext uri="{FF2B5EF4-FFF2-40B4-BE49-F238E27FC236}">
              <a16:creationId xmlns=""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09" name="Picture 297" descr="image002">
          <a:extLst>
            <a:ext uri="{FF2B5EF4-FFF2-40B4-BE49-F238E27FC236}">
              <a16:creationId xmlns=""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0" name="Picture 298" descr="image002">
          <a:extLst>
            <a:ext uri="{FF2B5EF4-FFF2-40B4-BE49-F238E27FC236}">
              <a16:creationId xmlns=""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1" name="Picture 299" descr="image002">
          <a:extLst>
            <a:ext uri="{FF2B5EF4-FFF2-40B4-BE49-F238E27FC236}">
              <a16:creationId xmlns=""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2" name="Picture 300" descr="image002">
          <a:extLst>
            <a:ext uri="{FF2B5EF4-FFF2-40B4-BE49-F238E27FC236}">
              <a16:creationId xmlns=""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3" name="Picture 301" descr="image002">
          <a:extLst>
            <a:ext uri="{FF2B5EF4-FFF2-40B4-BE49-F238E27FC236}">
              <a16:creationId xmlns=""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4" name="Picture 302" descr="image002">
          <a:extLst>
            <a:ext uri="{FF2B5EF4-FFF2-40B4-BE49-F238E27FC236}">
              <a16:creationId xmlns=""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5" name="Picture 303" descr="image002">
          <a:extLst>
            <a:ext uri="{FF2B5EF4-FFF2-40B4-BE49-F238E27FC236}">
              <a16:creationId xmlns=""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6" name="Picture 304" descr="image002">
          <a:extLst>
            <a:ext uri="{FF2B5EF4-FFF2-40B4-BE49-F238E27FC236}">
              <a16:creationId xmlns=""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7" name="Picture 305" descr="image002">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8" name="Picture 306" descr="image002">
          <a:extLst>
            <a:ext uri="{FF2B5EF4-FFF2-40B4-BE49-F238E27FC236}">
              <a16:creationId xmlns=""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19" name="Picture 307" descr="image002">
          <a:extLst>
            <a:ext uri="{FF2B5EF4-FFF2-40B4-BE49-F238E27FC236}">
              <a16:creationId xmlns=""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0" name="Picture 308" descr="image002">
          <a:extLst>
            <a:ext uri="{FF2B5EF4-FFF2-40B4-BE49-F238E27FC236}">
              <a16:creationId xmlns=""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1" name="Picture 309" descr="image002">
          <a:extLst>
            <a:ext uri="{FF2B5EF4-FFF2-40B4-BE49-F238E27FC236}">
              <a16:creationId xmlns=""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2" name="Picture 310" descr="image002">
          <a:extLst>
            <a:ext uri="{FF2B5EF4-FFF2-40B4-BE49-F238E27FC236}">
              <a16:creationId xmlns=""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3" name="Picture 311" descr="image002">
          <a:extLst>
            <a:ext uri="{FF2B5EF4-FFF2-40B4-BE49-F238E27FC236}">
              <a16:creationId xmlns=""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4" name="Picture 312" descr="image002">
          <a:extLst>
            <a:ext uri="{FF2B5EF4-FFF2-40B4-BE49-F238E27FC236}">
              <a16:creationId xmlns=""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5" name="Picture 313" descr="image002">
          <a:extLst>
            <a:ext uri="{FF2B5EF4-FFF2-40B4-BE49-F238E27FC236}">
              <a16:creationId xmlns=""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6" name="Picture 314" descr="image002">
          <a:extLst>
            <a:ext uri="{FF2B5EF4-FFF2-40B4-BE49-F238E27FC236}">
              <a16:creationId xmlns=""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7" name="Picture 315" descr="image002">
          <a:extLst>
            <a:ext uri="{FF2B5EF4-FFF2-40B4-BE49-F238E27FC236}">
              <a16:creationId xmlns=""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8" name="Picture 316" descr="image002">
          <a:extLst>
            <a:ext uri="{FF2B5EF4-FFF2-40B4-BE49-F238E27FC236}">
              <a16:creationId xmlns=""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29" name="Picture 317" descr="image002">
          <a:extLst>
            <a:ext uri="{FF2B5EF4-FFF2-40B4-BE49-F238E27FC236}">
              <a16:creationId xmlns=""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0" name="Picture 318" descr="image002">
          <a:extLst>
            <a:ext uri="{FF2B5EF4-FFF2-40B4-BE49-F238E27FC236}">
              <a16:creationId xmlns=""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1" name="Picture 319" descr="image002">
          <a:extLst>
            <a:ext uri="{FF2B5EF4-FFF2-40B4-BE49-F238E27FC236}">
              <a16:creationId xmlns=""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2" name="Picture 320" descr="image002">
          <a:extLst>
            <a:ext uri="{FF2B5EF4-FFF2-40B4-BE49-F238E27FC236}">
              <a16:creationId xmlns=""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3" name="Picture 321" descr="image002">
          <a:extLst>
            <a:ext uri="{FF2B5EF4-FFF2-40B4-BE49-F238E27FC236}">
              <a16:creationId xmlns=""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4" name="Picture 322" descr="image002">
          <a:extLst>
            <a:ext uri="{FF2B5EF4-FFF2-40B4-BE49-F238E27FC236}">
              <a16:creationId xmlns=""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5" name="Picture 323" descr="image002">
          <a:extLst>
            <a:ext uri="{FF2B5EF4-FFF2-40B4-BE49-F238E27FC236}">
              <a16:creationId xmlns=""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6" name="Picture 324" descr="image002">
          <a:extLst>
            <a:ext uri="{FF2B5EF4-FFF2-40B4-BE49-F238E27FC236}">
              <a16:creationId xmlns=""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7" name="Picture 325" descr="image002">
          <a:extLst>
            <a:ext uri="{FF2B5EF4-FFF2-40B4-BE49-F238E27FC236}">
              <a16:creationId xmlns=""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8" name="Picture 326" descr="image002">
          <a:extLst>
            <a:ext uri="{FF2B5EF4-FFF2-40B4-BE49-F238E27FC236}">
              <a16:creationId xmlns=""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39" name="Picture 327" descr="image002">
          <a:extLst>
            <a:ext uri="{FF2B5EF4-FFF2-40B4-BE49-F238E27FC236}">
              <a16:creationId xmlns=""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0" name="Picture 328" descr="image002">
          <a:extLst>
            <a:ext uri="{FF2B5EF4-FFF2-40B4-BE49-F238E27FC236}">
              <a16:creationId xmlns=""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1" name="Picture 329" descr="image002">
          <a:extLst>
            <a:ext uri="{FF2B5EF4-FFF2-40B4-BE49-F238E27FC236}">
              <a16:creationId xmlns=""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2" name="Picture 330" descr="image002">
          <a:extLst>
            <a:ext uri="{FF2B5EF4-FFF2-40B4-BE49-F238E27FC236}">
              <a16:creationId xmlns=""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3" name="Picture 331" descr="image002">
          <a:extLst>
            <a:ext uri="{FF2B5EF4-FFF2-40B4-BE49-F238E27FC236}">
              <a16:creationId xmlns=""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4" name="Picture 332" descr="image002">
          <a:extLst>
            <a:ext uri="{FF2B5EF4-FFF2-40B4-BE49-F238E27FC236}">
              <a16:creationId xmlns=""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5" name="Picture 333" descr="image002">
          <a:extLst>
            <a:ext uri="{FF2B5EF4-FFF2-40B4-BE49-F238E27FC236}">
              <a16:creationId xmlns=""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6" name="Picture 334" descr="image002">
          <a:extLst>
            <a:ext uri="{FF2B5EF4-FFF2-40B4-BE49-F238E27FC236}">
              <a16:creationId xmlns=""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7" name="Picture 335" descr="image002">
          <a:extLst>
            <a:ext uri="{FF2B5EF4-FFF2-40B4-BE49-F238E27FC236}">
              <a16:creationId xmlns=""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8" name="Picture 336" descr="image002">
          <a:extLst>
            <a:ext uri="{FF2B5EF4-FFF2-40B4-BE49-F238E27FC236}">
              <a16:creationId xmlns=""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49" name="Picture 337" descr="image002">
          <a:extLst>
            <a:ext uri="{FF2B5EF4-FFF2-40B4-BE49-F238E27FC236}">
              <a16:creationId xmlns=""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0" name="Picture 338" descr="image002">
          <a:extLst>
            <a:ext uri="{FF2B5EF4-FFF2-40B4-BE49-F238E27FC236}">
              <a16:creationId xmlns=""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1" name="Picture 339" descr="image002">
          <a:extLst>
            <a:ext uri="{FF2B5EF4-FFF2-40B4-BE49-F238E27FC236}">
              <a16:creationId xmlns=""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2" name="Picture 340" descr="image002">
          <a:extLst>
            <a:ext uri="{FF2B5EF4-FFF2-40B4-BE49-F238E27FC236}">
              <a16:creationId xmlns=""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3" name="Picture 341" descr="image002">
          <a:extLst>
            <a:ext uri="{FF2B5EF4-FFF2-40B4-BE49-F238E27FC236}">
              <a16:creationId xmlns=""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4" name="Picture 342" descr="image002">
          <a:extLst>
            <a:ext uri="{FF2B5EF4-FFF2-40B4-BE49-F238E27FC236}">
              <a16:creationId xmlns=""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5" name="Picture 343" descr="image002">
          <a:extLst>
            <a:ext uri="{FF2B5EF4-FFF2-40B4-BE49-F238E27FC236}">
              <a16:creationId xmlns=""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6" name="Picture 344" descr="image002">
          <a:extLst>
            <a:ext uri="{FF2B5EF4-FFF2-40B4-BE49-F238E27FC236}">
              <a16:creationId xmlns=""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7" name="Picture 345" descr="image002">
          <a:extLst>
            <a:ext uri="{FF2B5EF4-FFF2-40B4-BE49-F238E27FC236}">
              <a16:creationId xmlns=""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8" name="Picture 346" descr="image002">
          <a:extLst>
            <a:ext uri="{FF2B5EF4-FFF2-40B4-BE49-F238E27FC236}">
              <a16:creationId xmlns=""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59" name="Picture 347" descr="image002">
          <a:extLst>
            <a:ext uri="{FF2B5EF4-FFF2-40B4-BE49-F238E27FC236}">
              <a16:creationId xmlns=""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0" name="Picture 348" descr="image002">
          <a:extLst>
            <a:ext uri="{FF2B5EF4-FFF2-40B4-BE49-F238E27FC236}">
              <a16:creationId xmlns=""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1" name="Picture 349" descr="image002">
          <a:extLst>
            <a:ext uri="{FF2B5EF4-FFF2-40B4-BE49-F238E27FC236}">
              <a16:creationId xmlns=""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2" name="Picture 350" descr="image002">
          <a:extLst>
            <a:ext uri="{FF2B5EF4-FFF2-40B4-BE49-F238E27FC236}">
              <a16:creationId xmlns=""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3" name="Picture 351" descr="image002">
          <a:extLst>
            <a:ext uri="{FF2B5EF4-FFF2-40B4-BE49-F238E27FC236}">
              <a16:creationId xmlns=""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4" name="Picture 352" descr="image002">
          <a:extLst>
            <a:ext uri="{FF2B5EF4-FFF2-40B4-BE49-F238E27FC236}">
              <a16:creationId xmlns=""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5" name="Picture 353" descr="image002">
          <a:extLst>
            <a:ext uri="{FF2B5EF4-FFF2-40B4-BE49-F238E27FC236}">
              <a16:creationId xmlns=""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6" name="Picture 354" descr="image002">
          <a:extLst>
            <a:ext uri="{FF2B5EF4-FFF2-40B4-BE49-F238E27FC236}">
              <a16:creationId xmlns=""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7" name="Picture 355" descr="image002">
          <a:extLst>
            <a:ext uri="{FF2B5EF4-FFF2-40B4-BE49-F238E27FC236}">
              <a16:creationId xmlns=""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8" name="Picture 356" descr="image002">
          <a:extLst>
            <a:ext uri="{FF2B5EF4-FFF2-40B4-BE49-F238E27FC236}">
              <a16:creationId xmlns=""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69" name="Picture 357" descr="image002">
          <a:extLst>
            <a:ext uri="{FF2B5EF4-FFF2-40B4-BE49-F238E27FC236}">
              <a16:creationId xmlns=""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0" name="Picture 358" descr="image002">
          <a:extLst>
            <a:ext uri="{FF2B5EF4-FFF2-40B4-BE49-F238E27FC236}">
              <a16:creationId xmlns=""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1" name="Picture 359" descr="image002">
          <a:extLst>
            <a:ext uri="{FF2B5EF4-FFF2-40B4-BE49-F238E27FC236}">
              <a16:creationId xmlns=""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2" name="Picture 360" descr="image002">
          <a:extLst>
            <a:ext uri="{FF2B5EF4-FFF2-40B4-BE49-F238E27FC236}">
              <a16:creationId xmlns=""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3" name="Picture 361" descr="image002">
          <a:extLst>
            <a:ext uri="{FF2B5EF4-FFF2-40B4-BE49-F238E27FC236}">
              <a16:creationId xmlns=""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4" name="Picture 362" descr="image002">
          <a:extLst>
            <a:ext uri="{FF2B5EF4-FFF2-40B4-BE49-F238E27FC236}">
              <a16:creationId xmlns=""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5" name="Picture 363" descr="image002">
          <a:extLst>
            <a:ext uri="{FF2B5EF4-FFF2-40B4-BE49-F238E27FC236}">
              <a16:creationId xmlns=""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6" name="Picture 364" descr="image002">
          <a:extLst>
            <a:ext uri="{FF2B5EF4-FFF2-40B4-BE49-F238E27FC236}">
              <a16:creationId xmlns=""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7" name="Picture 365" descr="image002">
          <a:extLst>
            <a:ext uri="{FF2B5EF4-FFF2-40B4-BE49-F238E27FC236}">
              <a16:creationId xmlns=""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8" name="Picture 366" descr="image002">
          <a:extLst>
            <a:ext uri="{FF2B5EF4-FFF2-40B4-BE49-F238E27FC236}">
              <a16:creationId xmlns=""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79" name="Picture 367" descr="image002">
          <a:extLst>
            <a:ext uri="{FF2B5EF4-FFF2-40B4-BE49-F238E27FC236}">
              <a16:creationId xmlns=""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0" name="Picture 368" descr="image002">
          <a:extLst>
            <a:ext uri="{FF2B5EF4-FFF2-40B4-BE49-F238E27FC236}">
              <a16:creationId xmlns=""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1" name="Picture 369" descr="image002">
          <a:extLst>
            <a:ext uri="{FF2B5EF4-FFF2-40B4-BE49-F238E27FC236}">
              <a16:creationId xmlns=""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2" name="Picture 370" descr="image002">
          <a:extLst>
            <a:ext uri="{FF2B5EF4-FFF2-40B4-BE49-F238E27FC236}">
              <a16:creationId xmlns=""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3" name="Picture 371" descr="image002">
          <a:extLst>
            <a:ext uri="{FF2B5EF4-FFF2-40B4-BE49-F238E27FC236}">
              <a16:creationId xmlns=""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4" name="Picture 372" descr="image002">
          <a:extLst>
            <a:ext uri="{FF2B5EF4-FFF2-40B4-BE49-F238E27FC236}">
              <a16:creationId xmlns=""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5" name="Picture 373" descr="image002">
          <a:extLst>
            <a:ext uri="{FF2B5EF4-FFF2-40B4-BE49-F238E27FC236}">
              <a16:creationId xmlns=""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6" name="Picture 374" descr="image002">
          <a:extLst>
            <a:ext uri="{FF2B5EF4-FFF2-40B4-BE49-F238E27FC236}">
              <a16:creationId xmlns=""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7" name="Picture 375" descr="image002">
          <a:extLst>
            <a:ext uri="{FF2B5EF4-FFF2-40B4-BE49-F238E27FC236}">
              <a16:creationId xmlns=""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8" name="Picture 376" descr="image002">
          <a:extLst>
            <a:ext uri="{FF2B5EF4-FFF2-40B4-BE49-F238E27FC236}">
              <a16:creationId xmlns=""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89" name="Picture 377" descr="image002">
          <a:extLst>
            <a:ext uri="{FF2B5EF4-FFF2-40B4-BE49-F238E27FC236}">
              <a16:creationId xmlns=""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0" name="Picture 378" descr="image002">
          <a:extLst>
            <a:ext uri="{FF2B5EF4-FFF2-40B4-BE49-F238E27FC236}">
              <a16:creationId xmlns=""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1" name="Picture 379" descr="image002">
          <a:extLst>
            <a:ext uri="{FF2B5EF4-FFF2-40B4-BE49-F238E27FC236}">
              <a16:creationId xmlns=""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2" name="Picture 380" descr="image002">
          <a:extLst>
            <a:ext uri="{FF2B5EF4-FFF2-40B4-BE49-F238E27FC236}">
              <a16:creationId xmlns=""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3" name="Picture 381" descr="image002">
          <a:extLst>
            <a:ext uri="{FF2B5EF4-FFF2-40B4-BE49-F238E27FC236}">
              <a16:creationId xmlns=""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4" name="Picture 382" descr="image002">
          <a:extLst>
            <a:ext uri="{FF2B5EF4-FFF2-40B4-BE49-F238E27FC236}">
              <a16:creationId xmlns=""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5" name="Picture 383" descr="image002">
          <a:extLst>
            <a:ext uri="{FF2B5EF4-FFF2-40B4-BE49-F238E27FC236}">
              <a16:creationId xmlns=""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6" name="Picture 387" descr="image002">
          <a:extLst>
            <a:ext uri="{FF2B5EF4-FFF2-40B4-BE49-F238E27FC236}">
              <a16:creationId xmlns=""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7" name="Picture 388" descr="image002">
          <a:extLst>
            <a:ext uri="{FF2B5EF4-FFF2-40B4-BE49-F238E27FC236}">
              <a16:creationId xmlns=""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8" name="Picture 389" descr="image002">
          <a:extLst>
            <a:ext uri="{FF2B5EF4-FFF2-40B4-BE49-F238E27FC236}">
              <a16:creationId xmlns=""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199" name="Picture 390" descr="image002">
          <a:extLst>
            <a:ext uri="{FF2B5EF4-FFF2-40B4-BE49-F238E27FC236}">
              <a16:creationId xmlns=""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0" name="Picture 391" descr="image002">
          <a:extLst>
            <a:ext uri="{FF2B5EF4-FFF2-40B4-BE49-F238E27FC236}">
              <a16:creationId xmlns=""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1" name="Picture 392" descr="image002">
          <a:extLst>
            <a:ext uri="{FF2B5EF4-FFF2-40B4-BE49-F238E27FC236}">
              <a16:creationId xmlns=""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2" name="Picture 393" descr="image002">
          <a:extLst>
            <a:ext uri="{FF2B5EF4-FFF2-40B4-BE49-F238E27FC236}">
              <a16:creationId xmlns=""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3" name="Picture 394" descr="image002">
          <a:extLst>
            <a:ext uri="{FF2B5EF4-FFF2-40B4-BE49-F238E27FC236}">
              <a16:creationId xmlns=""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4" name="Picture 395" descr="image002">
          <a:extLst>
            <a:ext uri="{FF2B5EF4-FFF2-40B4-BE49-F238E27FC236}">
              <a16:creationId xmlns=""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5" name="Picture 396" descr="image002">
          <a:extLst>
            <a:ext uri="{FF2B5EF4-FFF2-40B4-BE49-F238E27FC236}">
              <a16:creationId xmlns=""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6" name="Picture 397" descr="image002">
          <a:extLst>
            <a:ext uri="{FF2B5EF4-FFF2-40B4-BE49-F238E27FC236}">
              <a16:creationId xmlns=""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7" name="Picture 398" descr="image002">
          <a:extLst>
            <a:ext uri="{FF2B5EF4-FFF2-40B4-BE49-F238E27FC236}">
              <a16:creationId xmlns=""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8" name="Picture 399" descr="image002">
          <a:extLst>
            <a:ext uri="{FF2B5EF4-FFF2-40B4-BE49-F238E27FC236}">
              <a16:creationId xmlns=""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09" name="Picture 400" descr="image002">
          <a:extLst>
            <a:ext uri="{FF2B5EF4-FFF2-40B4-BE49-F238E27FC236}">
              <a16:creationId xmlns=""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0" name="Picture 401" descr="image002">
          <a:extLst>
            <a:ext uri="{FF2B5EF4-FFF2-40B4-BE49-F238E27FC236}">
              <a16:creationId xmlns=""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1" name="Picture 402" descr="image002">
          <a:extLst>
            <a:ext uri="{FF2B5EF4-FFF2-40B4-BE49-F238E27FC236}">
              <a16:creationId xmlns=""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2" name="Picture 403" descr="image002">
          <a:extLst>
            <a:ext uri="{FF2B5EF4-FFF2-40B4-BE49-F238E27FC236}">
              <a16:creationId xmlns=""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3" name="Picture 404" descr="image002">
          <a:extLst>
            <a:ext uri="{FF2B5EF4-FFF2-40B4-BE49-F238E27FC236}">
              <a16:creationId xmlns=""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4" name="Picture 405" descr="image002">
          <a:extLst>
            <a:ext uri="{FF2B5EF4-FFF2-40B4-BE49-F238E27FC236}">
              <a16:creationId xmlns=""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5" name="Picture 406" descr="image002">
          <a:extLst>
            <a:ext uri="{FF2B5EF4-FFF2-40B4-BE49-F238E27FC236}">
              <a16:creationId xmlns=""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6" name="Picture 407" descr="image002">
          <a:extLst>
            <a:ext uri="{FF2B5EF4-FFF2-40B4-BE49-F238E27FC236}">
              <a16:creationId xmlns=""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7" name="Picture 408" descr="image002">
          <a:extLst>
            <a:ext uri="{FF2B5EF4-FFF2-40B4-BE49-F238E27FC236}">
              <a16:creationId xmlns=""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8" name="Picture 409" descr="image002">
          <a:extLst>
            <a:ext uri="{FF2B5EF4-FFF2-40B4-BE49-F238E27FC236}">
              <a16:creationId xmlns=""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19" name="Picture 410" descr="image002">
          <a:extLst>
            <a:ext uri="{FF2B5EF4-FFF2-40B4-BE49-F238E27FC236}">
              <a16:creationId xmlns=""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0" name="Picture 411" descr="image002">
          <a:extLst>
            <a:ext uri="{FF2B5EF4-FFF2-40B4-BE49-F238E27FC236}">
              <a16:creationId xmlns=""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1" name="Picture 412" descr="image002">
          <a:extLst>
            <a:ext uri="{FF2B5EF4-FFF2-40B4-BE49-F238E27FC236}">
              <a16:creationId xmlns=""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2" name="Picture 413" descr="image002">
          <a:extLst>
            <a:ext uri="{FF2B5EF4-FFF2-40B4-BE49-F238E27FC236}">
              <a16:creationId xmlns=""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3" name="Picture 414" descr="image002">
          <a:extLst>
            <a:ext uri="{FF2B5EF4-FFF2-40B4-BE49-F238E27FC236}">
              <a16:creationId xmlns=""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4" name="Picture 415" descr="image002">
          <a:extLst>
            <a:ext uri="{FF2B5EF4-FFF2-40B4-BE49-F238E27FC236}">
              <a16:creationId xmlns=""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5" name="Picture 416" descr="image002">
          <a:extLst>
            <a:ext uri="{FF2B5EF4-FFF2-40B4-BE49-F238E27FC236}">
              <a16:creationId xmlns=""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6" name="Picture 417" descr="image002">
          <a:extLst>
            <a:ext uri="{FF2B5EF4-FFF2-40B4-BE49-F238E27FC236}">
              <a16:creationId xmlns=""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7" name="Picture 418" descr="image002">
          <a:extLst>
            <a:ext uri="{FF2B5EF4-FFF2-40B4-BE49-F238E27FC236}">
              <a16:creationId xmlns=""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8" name="Picture 419" descr="image002">
          <a:extLst>
            <a:ext uri="{FF2B5EF4-FFF2-40B4-BE49-F238E27FC236}">
              <a16:creationId xmlns=""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29" name="Picture 420" descr="image002">
          <a:extLst>
            <a:ext uri="{FF2B5EF4-FFF2-40B4-BE49-F238E27FC236}">
              <a16:creationId xmlns=""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0" name="Picture 421" descr="image002">
          <a:extLst>
            <a:ext uri="{FF2B5EF4-FFF2-40B4-BE49-F238E27FC236}">
              <a16:creationId xmlns=""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1" name="Picture 422" descr="image002">
          <a:extLst>
            <a:ext uri="{FF2B5EF4-FFF2-40B4-BE49-F238E27FC236}">
              <a16:creationId xmlns=""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2" name="Picture 423" descr="image002">
          <a:extLst>
            <a:ext uri="{FF2B5EF4-FFF2-40B4-BE49-F238E27FC236}">
              <a16:creationId xmlns=""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3" name="Picture 424" descr="image002">
          <a:extLst>
            <a:ext uri="{FF2B5EF4-FFF2-40B4-BE49-F238E27FC236}">
              <a16:creationId xmlns=""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4" name="Picture 425" descr="image002">
          <a:extLst>
            <a:ext uri="{FF2B5EF4-FFF2-40B4-BE49-F238E27FC236}">
              <a16:creationId xmlns=""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5" name="Picture 426" descr="image002">
          <a:extLst>
            <a:ext uri="{FF2B5EF4-FFF2-40B4-BE49-F238E27FC236}">
              <a16:creationId xmlns=""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6" name="Picture 427" descr="image002">
          <a:extLst>
            <a:ext uri="{FF2B5EF4-FFF2-40B4-BE49-F238E27FC236}">
              <a16:creationId xmlns=""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7" name="Picture 428" descr="image002">
          <a:extLst>
            <a:ext uri="{FF2B5EF4-FFF2-40B4-BE49-F238E27FC236}">
              <a16:creationId xmlns=""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8" name="Picture 429" descr="image002">
          <a:extLst>
            <a:ext uri="{FF2B5EF4-FFF2-40B4-BE49-F238E27FC236}">
              <a16:creationId xmlns=""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39" name="Picture 430" descr="image002">
          <a:extLst>
            <a:ext uri="{FF2B5EF4-FFF2-40B4-BE49-F238E27FC236}">
              <a16:creationId xmlns=""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0" name="Picture 431" descr="image002">
          <a:extLst>
            <a:ext uri="{FF2B5EF4-FFF2-40B4-BE49-F238E27FC236}">
              <a16:creationId xmlns=""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1" name="Picture 432" descr="image002">
          <a:extLst>
            <a:ext uri="{FF2B5EF4-FFF2-40B4-BE49-F238E27FC236}">
              <a16:creationId xmlns=""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2" name="Picture 433" descr="image002">
          <a:extLst>
            <a:ext uri="{FF2B5EF4-FFF2-40B4-BE49-F238E27FC236}">
              <a16:creationId xmlns=""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3" name="Picture 434" descr="image002">
          <a:extLst>
            <a:ext uri="{FF2B5EF4-FFF2-40B4-BE49-F238E27FC236}">
              <a16:creationId xmlns=""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4" name="Picture 435" descr="image002">
          <a:extLst>
            <a:ext uri="{FF2B5EF4-FFF2-40B4-BE49-F238E27FC236}">
              <a16:creationId xmlns=""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5" name="Picture 436" descr="image002">
          <a:extLst>
            <a:ext uri="{FF2B5EF4-FFF2-40B4-BE49-F238E27FC236}">
              <a16:creationId xmlns=""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6" name="Picture 437" descr="image002">
          <a:extLst>
            <a:ext uri="{FF2B5EF4-FFF2-40B4-BE49-F238E27FC236}">
              <a16:creationId xmlns=""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7" name="Picture 438" descr="image002">
          <a:extLst>
            <a:ext uri="{FF2B5EF4-FFF2-40B4-BE49-F238E27FC236}">
              <a16:creationId xmlns=""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8" name="Picture 439" descr="image002">
          <a:extLst>
            <a:ext uri="{FF2B5EF4-FFF2-40B4-BE49-F238E27FC236}">
              <a16:creationId xmlns=""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49" name="Picture 440" descr="image002">
          <a:extLst>
            <a:ext uri="{FF2B5EF4-FFF2-40B4-BE49-F238E27FC236}">
              <a16:creationId xmlns=""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0" name="Picture 441" descr="image002">
          <a:extLst>
            <a:ext uri="{FF2B5EF4-FFF2-40B4-BE49-F238E27FC236}">
              <a16:creationId xmlns=""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1" name="Picture 442" descr="image002">
          <a:extLst>
            <a:ext uri="{FF2B5EF4-FFF2-40B4-BE49-F238E27FC236}">
              <a16:creationId xmlns=""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2" name="Picture 443" descr="image002">
          <a:extLst>
            <a:ext uri="{FF2B5EF4-FFF2-40B4-BE49-F238E27FC236}">
              <a16:creationId xmlns=""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3" name="Picture 444" descr="image002">
          <a:extLst>
            <a:ext uri="{FF2B5EF4-FFF2-40B4-BE49-F238E27FC236}">
              <a16:creationId xmlns=""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4" name="Picture 445" descr="image002">
          <a:extLst>
            <a:ext uri="{FF2B5EF4-FFF2-40B4-BE49-F238E27FC236}">
              <a16:creationId xmlns=""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5" name="Picture 446" descr="image002">
          <a:extLst>
            <a:ext uri="{FF2B5EF4-FFF2-40B4-BE49-F238E27FC236}">
              <a16:creationId xmlns=""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6" name="Picture 447" descr="image002">
          <a:extLst>
            <a:ext uri="{FF2B5EF4-FFF2-40B4-BE49-F238E27FC236}">
              <a16:creationId xmlns=""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7" name="Picture 448" descr="image002">
          <a:extLst>
            <a:ext uri="{FF2B5EF4-FFF2-40B4-BE49-F238E27FC236}">
              <a16:creationId xmlns=""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8" name="Picture 449" descr="image002">
          <a:extLst>
            <a:ext uri="{FF2B5EF4-FFF2-40B4-BE49-F238E27FC236}">
              <a16:creationId xmlns=""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59" name="Picture 450" descr="image002">
          <a:extLst>
            <a:ext uri="{FF2B5EF4-FFF2-40B4-BE49-F238E27FC236}">
              <a16:creationId xmlns=""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0" name="Picture 451" descr="image002">
          <a:extLst>
            <a:ext uri="{FF2B5EF4-FFF2-40B4-BE49-F238E27FC236}">
              <a16:creationId xmlns=""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1" name="Picture 452" descr="image002">
          <a:extLst>
            <a:ext uri="{FF2B5EF4-FFF2-40B4-BE49-F238E27FC236}">
              <a16:creationId xmlns=""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2" name="Picture 453" descr="image002">
          <a:extLst>
            <a:ext uri="{FF2B5EF4-FFF2-40B4-BE49-F238E27FC236}">
              <a16:creationId xmlns=""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3" name="Picture 454" descr="image002">
          <a:extLst>
            <a:ext uri="{FF2B5EF4-FFF2-40B4-BE49-F238E27FC236}">
              <a16:creationId xmlns=""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4" name="Picture 455" descr="image002">
          <a:extLst>
            <a:ext uri="{FF2B5EF4-FFF2-40B4-BE49-F238E27FC236}">
              <a16:creationId xmlns=""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5" name="Picture 456" descr="image002">
          <a:extLst>
            <a:ext uri="{FF2B5EF4-FFF2-40B4-BE49-F238E27FC236}">
              <a16:creationId xmlns=""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6" name="Picture 457" descr="image002">
          <a:extLst>
            <a:ext uri="{FF2B5EF4-FFF2-40B4-BE49-F238E27FC236}">
              <a16:creationId xmlns=""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7" name="Picture 458" descr="image002">
          <a:extLst>
            <a:ext uri="{FF2B5EF4-FFF2-40B4-BE49-F238E27FC236}">
              <a16:creationId xmlns=""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8" name="Picture 459" descr="image002">
          <a:extLst>
            <a:ext uri="{FF2B5EF4-FFF2-40B4-BE49-F238E27FC236}">
              <a16:creationId xmlns=""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69" name="Picture 460" descr="image002">
          <a:extLst>
            <a:ext uri="{FF2B5EF4-FFF2-40B4-BE49-F238E27FC236}">
              <a16:creationId xmlns=""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0" name="Picture 461" descr="image002">
          <a:extLst>
            <a:ext uri="{FF2B5EF4-FFF2-40B4-BE49-F238E27FC236}">
              <a16:creationId xmlns=""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1" name="Picture 462" descr="image002">
          <a:extLst>
            <a:ext uri="{FF2B5EF4-FFF2-40B4-BE49-F238E27FC236}">
              <a16:creationId xmlns=""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2" name="Picture 463" descr="image002">
          <a:extLst>
            <a:ext uri="{FF2B5EF4-FFF2-40B4-BE49-F238E27FC236}">
              <a16:creationId xmlns=""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3" name="Picture 464" descr="image002">
          <a:extLst>
            <a:ext uri="{FF2B5EF4-FFF2-40B4-BE49-F238E27FC236}">
              <a16:creationId xmlns=""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4" name="Picture 465" descr="image002">
          <a:extLst>
            <a:ext uri="{FF2B5EF4-FFF2-40B4-BE49-F238E27FC236}">
              <a16:creationId xmlns=""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5" name="Picture 466" descr="image002">
          <a:extLst>
            <a:ext uri="{FF2B5EF4-FFF2-40B4-BE49-F238E27FC236}">
              <a16:creationId xmlns=""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6" name="Picture 467" descr="image002">
          <a:extLst>
            <a:ext uri="{FF2B5EF4-FFF2-40B4-BE49-F238E27FC236}">
              <a16:creationId xmlns=""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7" name="Picture 468" descr="image002">
          <a:extLst>
            <a:ext uri="{FF2B5EF4-FFF2-40B4-BE49-F238E27FC236}">
              <a16:creationId xmlns=""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8" name="Picture 469" descr="image002">
          <a:extLst>
            <a:ext uri="{FF2B5EF4-FFF2-40B4-BE49-F238E27FC236}">
              <a16:creationId xmlns=""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79" name="Picture 470" descr="image002">
          <a:extLst>
            <a:ext uri="{FF2B5EF4-FFF2-40B4-BE49-F238E27FC236}">
              <a16:creationId xmlns=""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0" name="Picture 471" descr="image002">
          <a:extLst>
            <a:ext uri="{FF2B5EF4-FFF2-40B4-BE49-F238E27FC236}">
              <a16:creationId xmlns=""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1" name="Picture 472" descr="image002">
          <a:extLst>
            <a:ext uri="{FF2B5EF4-FFF2-40B4-BE49-F238E27FC236}">
              <a16:creationId xmlns=""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2" name="Picture 473" descr="image002">
          <a:extLst>
            <a:ext uri="{FF2B5EF4-FFF2-40B4-BE49-F238E27FC236}">
              <a16:creationId xmlns=""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3" name="Picture 474" descr="image002">
          <a:extLst>
            <a:ext uri="{FF2B5EF4-FFF2-40B4-BE49-F238E27FC236}">
              <a16:creationId xmlns=""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4" name="Picture 475" descr="image002">
          <a:extLst>
            <a:ext uri="{FF2B5EF4-FFF2-40B4-BE49-F238E27FC236}">
              <a16:creationId xmlns=""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5" name="Picture 476" descr="image002">
          <a:extLst>
            <a:ext uri="{FF2B5EF4-FFF2-40B4-BE49-F238E27FC236}">
              <a16:creationId xmlns=""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6" name="Picture 477" descr="image002">
          <a:extLst>
            <a:ext uri="{FF2B5EF4-FFF2-40B4-BE49-F238E27FC236}">
              <a16:creationId xmlns=""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7" name="Picture 478" descr="image002">
          <a:extLst>
            <a:ext uri="{FF2B5EF4-FFF2-40B4-BE49-F238E27FC236}">
              <a16:creationId xmlns=""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8" name="Picture 479" descr="image002">
          <a:extLst>
            <a:ext uri="{FF2B5EF4-FFF2-40B4-BE49-F238E27FC236}">
              <a16:creationId xmlns=""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89" name="Picture 480" descr="image002">
          <a:extLst>
            <a:ext uri="{FF2B5EF4-FFF2-40B4-BE49-F238E27FC236}">
              <a16:creationId xmlns=""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0" name="Picture 481" descr="image002">
          <a:extLst>
            <a:ext uri="{FF2B5EF4-FFF2-40B4-BE49-F238E27FC236}">
              <a16:creationId xmlns=""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1" name="Picture 482" descr="image002">
          <a:extLst>
            <a:ext uri="{FF2B5EF4-FFF2-40B4-BE49-F238E27FC236}">
              <a16:creationId xmlns=""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2" name="Picture 483" descr="image002">
          <a:extLst>
            <a:ext uri="{FF2B5EF4-FFF2-40B4-BE49-F238E27FC236}">
              <a16:creationId xmlns=""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3" name="Picture 484" descr="image002">
          <a:extLst>
            <a:ext uri="{FF2B5EF4-FFF2-40B4-BE49-F238E27FC236}">
              <a16:creationId xmlns=""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4" name="Picture 485" descr="image002">
          <a:extLst>
            <a:ext uri="{FF2B5EF4-FFF2-40B4-BE49-F238E27FC236}">
              <a16:creationId xmlns=""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5" name="Picture 486" descr="image002">
          <a:extLst>
            <a:ext uri="{FF2B5EF4-FFF2-40B4-BE49-F238E27FC236}">
              <a16:creationId xmlns=""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6" name="Picture 487" descr="image002">
          <a:extLst>
            <a:ext uri="{FF2B5EF4-FFF2-40B4-BE49-F238E27FC236}">
              <a16:creationId xmlns=""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7" name="Picture 488" descr="image002">
          <a:extLst>
            <a:ext uri="{FF2B5EF4-FFF2-40B4-BE49-F238E27FC236}">
              <a16:creationId xmlns=""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8" name="Picture 489" descr="image002">
          <a:extLst>
            <a:ext uri="{FF2B5EF4-FFF2-40B4-BE49-F238E27FC236}">
              <a16:creationId xmlns=""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299" name="Picture 490" descr="image002">
          <a:extLst>
            <a:ext uri="{FF2B5EF4-FFF2-40B4-BE49-F238E27FC236}">
              <a16:creationId xmlns=""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0" name="Picture 491" descr="image002">
          <a:extLst>
            <a:ext uri="{FF2B5EF4-FFF2-40B4-BE49-F238E27FC236}">
              <a16:creationId xmlns=""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1" name="Picture 492" descr="image002">
          <a:extLst>
            <a:ext uri="{FF2B5EF4-FFF2-40B4-BE49-F238E27FC236}">
              <a16:creationId xmlns=""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2" name="Picture 493" descr="image002">
          <a:extLst>
            <a:ext uri="{FF2B5EF4-FFF2-40B4-BE49-F238E27FC236}">
              <a16:creationId xmlns=""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3" name="Picture 494" descr="image002">
          <a:extLst>
            <a:ext uri="{FF2B5EF4-FFF2-40B4-BE49-F238E27FC236}">
              <a16:creationId xmlns=""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4" name="Picture 495" descr="image002">
          <a:extLst>
            <a:ext uri="{FF2B5EF4-FFF2-40B4-BE49-F238E27FC236}">
              <a16:creationId xmlns=""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5" name="Picture 496" descr="image002">
          <a:extLst>
            <a:ext uri="{FF2B5EF4-FFF2-40B4-BE49-F238E27FC236}">
              <a16:creationId xmlns=""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6" name="Picture 497" descr="image002">
          <a:extLst>
            <a:ext uri="{FF2B5EF4-FFF2-40B4-BE49-F238E27FC236}">
              <a16:creationId xmlns=""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7" name="Picture 498" descr="image002">
          <a:extLst>
            <a:ext uri="{FF2B5EF4-FFF2-40B4-BE49-F238E27FC236}">
              <a16:creationId xmlns=""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8" name="Picture 499" descr="image002">
          <a:extLst>
            <a:ext uri="{FF2B5EF4-FFF2-40B4-BE49-F238E27FC236}">
              <a16:creationId xmlns=""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09" name="Picture 500" descr="image002">
          <a:extLst>
            <a:ext uri="{FF2B5EF4-FFF2-40B4-BE49-F238E27FC236}">
              <a16:creationId xmlns=""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0" name="Picture 501" descr="image002">
          <a:extLst>
            <a:ext uri="{FF2B5EF4-FFF2-40B4-BE49-F238E27FC236}">
              <a16:creationId xmlns=""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1" name="Picture 502" descr="image002">
          <a:extLst>
            <a:ext uri="{FF2B5EF4-FFF2-40B4-BE49-F238E27FC236}">
              <a16:creationId xmlns=""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2" name="Picture 503" descr="image002">
          <a:extLst>
            <a:ext uri="{FF2B5EF4-FFF2-40B4-BE49-F238E27FC236}">
              <a16:creationId xmlns=""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3" name="Picture 504" descr="image002">
          <a:extLst>
            <a:ext uri="{FF2B5EF4-FFF2-40B4-BE49-F238E27FC236}">
              <a16:creationId xmlns=""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4" name="Picture 505" descr="image002">
          <a:extLst>
            <a:ext uri="{FF2B5EF4-FFF2-40B4-BE49-F238E27FC236}">
              <a16:creationId xmlns=""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5" name="Picture 506" descr="image002">
          <a:extLst>
            <a:ext uri="{FF2B5EF4-FFF2-40B4-BE49-F238E27FC236}">
              <a16:creationId xmlns=""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6" name="Picture 507" descr="image002">
          <a:extLst>
            <a:ext uri="{FF2B5EF4-FFF2-40B4-BE49-F238E27FC236}">
              <a16:creationId xmlns=""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7" name="Picture 508" descr="image002">
          <a:extLst>
            <a:ext uri="{FF2B5EF4-FFF2-40B4-BE49-F238E27FC236}">
              <a16:creationId xmlns=""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8" name="Picture 509" descr="image002">
          <a:extLst>
            <a:ext uri="{FF2B5EF4-FFF2-40B4-BE49-F238E27FC236}">
              <a16:creationId xmlns=""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19" name="Picture 510" descr="image002">
          <a:extLst>
            <a:ext uri="{FF2B5EF4-FFF2-40B4-BE49-F238E27FC236}">
              <a16:creationId xmlns=""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0" name="Picture 511" descr="image002">
          <a:extLst>
            <a:ext uri="{FF2B5EF4-FFF2-40B4-BE49-F238E27FC236}">
              <a16:creationId xmlns=""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1" name="Picture 512" descr="image002">
          <a:extLst>
            <a:ext uri="{FF2B5EF4-FFF2-40B4-BE49-F238E27FC236}">
              <a16:creationId xmlns=""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2" name="Picture 513" descr="image002">
          <a:extLst>
            <a:ext uri="{FF2B5EF4-FFF2-40B4-BE49-F238E27FC236}">
              <a16:creationId xmlns=""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3" name="Picture 514" descr="image002">
          <a:extLst>
            <a:ext uri="{FF2B5EF4-FFF2-40B4-BE49-F238E27FC236}">
              <a16:creationId xmlns=""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4" name="Picture 515" descr="image002">
          <a:extLst>
            <a:ext uri="{FF2B5EF4-FFF2-40B4-BE49-F238E27FC236}">
              <a16:creationId xmlns=""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5" name="Picture 516" descr="image002">
          <a:extLst>
            <a:ext uri="{FF2B5EF4-FFF2-40B4-BE49-F238E27FC236}">
              <a16:creationId xmlns=""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6" name="Picture 517" descr="image002">
          <a:extLst>
            <a:ext uri="{FF2B5EF4-FFF2-40B4-BE49-F238E27FC236}">
              <a16:creationId xmlns=""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7" name="Picture 518" descr="image002">
          <a:extLst>
            <a:ext uri="{FF2B5EF4-FFF2-40B4-BE49-F238E27FC236}">
              <a16:creationId xmlns=""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8" name="Picture 519" descr="image002">
          <a:extLst>
            <a:ext uri="{FF2B5EF4-FFF2-40B4-BE49-F238E27FC236}">
              <a16:creationId xmlns=""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29" name="Picture 520" descr="image002">
          <a:extLst>
            <a:ext uri="{FF2B5EF4-FFF2-40B4-BE49-F238E27FC236}">
              <a16:creationId xmlns=""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0" name="Picture 527" descr="image002">
          <a:extLst>
            <a:ext uri="{FF2B5EF4-FFF2-40B4-BE49-F238E27FC236}">
              <a16:creationId xmlns=""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1" name="Picture 528" descr="image002">
          <a:extLst>
            <a:ext uri="{FF2B5EF4-FFF2-40B4-BE49-F238E27FC236}">
              <a16:creationId xmlns=""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2" name="Picture 529" descr="image002">
          <a:extLst>
            <a:ext uri="{FF2B5EF4-FFF2-40B4-BE49-F238E27FC236}">
              <a16:creationId xmlns=""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3" name="Picture 530" descr="image002">
          <a:extLst>
            <a:ext uri="{FF2B5EF4-FFF2-40B4-BE49-F238E27FC236}">
              <a16:creationId xmlns=""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4" name="Picture 531" descr="image002">
          <a:extLst>
            <a:ext uri="{FF2B5EF4-FFF2-40B4-BE49-F238E27FC236}">
              <a16:creationId xmlns=""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5" name="Picture 532" descr="image002">
          <a:extLst>
            <a:ext uri="{FF2B5EF4-FFF2-40B4-BE49-F238E27FC236}">
              <a16:creationId xmlns=""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6" name="Picture 533" descr="image002">
          <a:extLst>
            <a:ext uri="{FF2B5EF4-FFF2-40B4-BE49-F238E27FC236}">
              <a16:creationId xmlns=""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7" name="Picture 534" descr="image002">
          <a:extLst>
            <a:ext uri="{FF2B5EF4-FFF2-40B4-BE49-F238E27FC236}">
              <a16:creationId xmlns=""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8" name="Picture 535" descr="image002">
          <a:extLst>
            <a:ext uri="{FF2B5EF4-FFF2-40B4-BE49-F238E27FC236}">
              <a16:creationId xmlns=""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39" name="Picture 536" descr="image002">
          <a:extLst>
            <a:ext uri="{FF2B5EF4-FFF2-40B4-BE49-F238E27FC236}">
              <a16:creationId xmlns=""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0" name="Picture 537" descr="image002">
          <a:extLst>
            <a:ext uri="{FF2B5EF4-FFF2-40B4-BE49-F238E27FC236}">
              <a16:creationId xmlns=""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1" name="Picture 538" descr="image002">
          <a:extLst>
            <a:ext uri="{FF2B5EF4-FFF2-40B4-BE49-F238E27FC236}">
              <a16:creationId xmlns=""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2" name="Picture 539" descr="image002">
          <a:extLst>
            <a:ext uri="{FF2B5EF4-FFF2-40B4-BE49-F238E27FC236}">
              <a16:creationId xmlns=""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3" name="Picture 540" descr="image002">
          <a:extLst>
            <a:ext uri="{FF2B5EF4-FFF2-40B4-BE49-F238E27FC236}">
              <a16:creationId xmlns=""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4" name="Picture 541" descr="image002">
          <a:extLst>
            <a:ext uri="{FF2B5EF4-FFF2-40B4-BE49-F238E27FC236}">
              <a16:creationId xmlns=""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5" name="Picture 542" descr="image002">
          <a:extLst>
            <a:ext uri="{FF2B5EF4-FFF2-40B4-BE49-F238E27FC236}">
              <a16:creationId xmlns=""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6" name="Picture 543" descr="image002">
          <a:extLst>
            <a:ext uri="{FF2B5EF4-FFF2-40B4-BE49-F238E27FC236}">
              <a16:creationId xmlns=""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7" name="Picture 544" descr="image002">
          <a:extLst>
            <a:ext uri="{FF2B5EF4-FFF2-40B4-BE49-F238E27FC236}">
              <a16:creationId xmlns=""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8" name="Picture 545" descr="image002">
          <a:extLst>
            <a:ext uri="{FF2B5EF4-FFF2-40B4-BE49-F238E27FC236}">
              <a16:creationId xmlns=""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49" name="Picture 546" descr="image002">
          <a:extLst>
            <a:ext uri="{FF2B5EF4-FFF2-40B4-BE49-F238E27FC236}">
              <a16:creationId xmlns=""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0" name="Picture 547" descr="image002">
          <a:extLst>
            <a:ext uri="{FF2B5EF4-FFF2-40B4-BE49-F238E27FC236}">
              <a16:creationId xmlns=""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1" name="Picture 548" descr="image002">
          <a:extLst>
            <a:ext uri="{FF2B5EF4-FFF2-40B4-BE49-F238E27FC236}">
              <a16:creationId xmlns=""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2" name="Picture 549" descr="image002">
          <a:extLst>
            <a:ext uri="{FF2B5EF4-FFF2-40B4-BE49-F238E27FC236}">
              <a16:creationId xmlns=""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3" name="Picture 550" descr="image002">
          <a:extLst>
            <a:ext uri="{FF2B5EF4-FFF2-40B4-BE49-F238E27FC236}">
              <a16:creationId xmlns=""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4" name="Picture 557" descr="image002">
          <a:extLst>
            <a:ext uri="{FF2B5EF4-FFF2-40B4-BE49-F238E27FC236}">
              <a16:creationId xmlns=""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5" name="Picture 558" descr="image002">
          <a:extLst>
            <a:ext uri="{FF2B5EF4-FFF2-40B4-BE49-F238E27FC236}">
              <a16:creationId xmlns=""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6" name="Picture 559" descr="image002">
          <a:extLst>
            <a:ext uri="{FF2B5EF4-FFF2-40B4-BE49-F238E27FC236}">
              <a16:creationId xmlns=""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7" name="Picture 560" descr="image002">
          <a:extLst>
            <a:ext uri="{FF2B5EF4-FFF2-40B4-BE49-F238E27FC236}">
              <a16:creationId xmlns=""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8" name="Picture 561" descr="image002">
          <a:extLst>
            <a:ext uri="{FF2B5EF4-FFF2-40B4-BE49-F238E27FC236}">
              <a16:creationId xmlns=""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59" name="Picture 562" descr="image002">
          <a:extLst>
            <a:ext uri="{FF2B5EF4-FFF2-40B4-BE49-F238E27FC236}">
              <a16:creationId xmlns=""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0" name="Picture 563" descr="image002">
          <a:extLst>
            <a:ext uri="{FF2B5EF4-FFF2-40B4-BE49-F238E27FC236}">
              <a16:creationId xmlns=""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1" name="Picture 564" descr="image002">
          <a:extLst>
            <a:ext uri="{FF2B5EF4-FFF2-40B4-BE49-F238E27FC236}">
              <a16:creationId xmlns=""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2" name="Picture 565" descr="image002">
          <a:extLst>
            <a:ext uri="{FF2B5EF4-FFF2-40B4-BE49-F238E27FC236}">
              <a16:creationId xmlns=""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3" name="Picture 566" descr="image002">
          <a:extLst>
            <a:ext uri="{FF2B5EF4-FFF2-40B4-BE49-F238E27FC236}">
              <a16:creationId xmlns=""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4" name="Picture 567" descr="image002">
          <a:extLst>
            <a:ext uri="{FF2B5EF4-FFF2-40B4-BE49-F238E27FC236}">
              <a16:creationId xmlns=""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5" name="Picture 568" descr="image002">
          <a:extLst>
            <a:ext uri="{FF2B5EF4-FFF2-40B4-BE49-F238E27FC236}">
              <a16:creationId xmlns=""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6" name="Picture 569" descr="image002">
          <a:extLst>
            <a:ext uri="{FF2B5EF4-FFF2-40B4-BE49-F238E27FC236}">
              <a16:creationId xmlns=""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7" name="Picture 570" descr="image002">
          <a:extLst>
            <a:ext uri="{FF2B5EF4-FFF2-40B4-BE49-F238E27FC236}">
              <a16:creationId xmlns=""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8" name="Picture 577" descr="image002">
          <a:extLst>
            <a:ext uri="{FF2B5EF4-FFF2-40B4-BE49-F238E27FC236}">
              <a16:creationId xmlns=""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69" name="Picture 578" descr="image002">
          <a:extLst>
            <a:ext uri="{FF2B5EF4-FFF2-40B4-BE49-F238E27FC236}">
              <a16:creationId xmlns=""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0" name="Picture 579" descr="image002">
          <a:extLst>
            <a:ext uri="{FF2B5EF4-FFF2-40B4-BE49-F238E27FC236}">
              <a16:creationId xmlns=""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1" name="Picture 580" descr="image002">
          <a:extLst>
            <a:ext uri="{FF2B5EF4-FFF2-40B4-BE49-F238E27FC236}">
              <a16:creationId xmlns=""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2" name="Picture 581" descr="image002">
          <a:extLst>
            <a:ext uri="{FF2B5EF4-FFF2-40B4-BE49-F238E27FC236}">
              <a16:creationId xmlns=""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3" name="Picture 582" descr="image002">
          <a:extLst>
            <a:ext uri="{FF2B5EF4-FFF2-40B4-BE49-F238E27FC236}">
              <a16:creationId xmlns=""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4" name="Picture 583" descr="image002">
          <a:extLst>
            <a:ext uri="{FF2B5EF4-FFF2-40B4-BE49-F238E27FC236}">
              <a16:creationId xmlns=""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5" name="Picture 584" descr="image002">
          <a:extLst>
            <a:ext uri="{FF2B5EF4-FFF2-40B4-BE49-F238E27FC236}">
              <a16:creationId xmlns=""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6" name="Picture 585" descr="image002">
          <a:extLst>
            <a:ext uri="{FF2B5EF4-FFF2-40B4-BE49-F238E27FC236}">
              <a16:creationId xmlns=""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7" name="Picture 586" descr="image002">
          <a:extLst>
            <a:ext uri="{FF2B5EF4-FFF2-40B4-BE49-F238E27FC236}">
              <a16:creationId xmlns=""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8" name="Picture 587" descr="image002">
          <a:extLst>
            <a:ext uri="{FF2B5EF4-FFF2-40B4-BE49-F238E27FC236}">
              <a16:creationId xmlns=""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79" name="Picture 588" descr="image002">
          <a:extLst>
            <a:ext uri="{FF2B5EF4-FFF2-40B4-BE49-F238E27FC236}">
              <a16:creationId xmlns=""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0" name="Picture 589" descr="image002">
          <a:extLst>
            <a:ext uri="{FF2B5EF4-FFF2-40B4-BE49-F238E27FC236}">
              <a16:creationId xmlns=""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1" name="Picture 590" descr="image002">
          <a:extLst>
            <a:ext uri="{FF2B5EF4-FFF2-40B4-BE49-F238E27FC236}">
              <a16:creationId xmlns=""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2" name="Picture 591" descr="image002">
          <a:extLst>
            <a:ext uri="{FF2B5EF4-FFF2-40B4-BE49-F238E27FC236}">
              <a16:creationId xmlns=""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3" name="Picture 592" descr="image002">
          <a:extLst>
            <a:ext uri="{FF2B5EF4-FFF2-40B4-BE49-F238E27FC236}">
              <a16:creationId xmlns=""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4" name="Picture 593" descr="image002">
          <a:extLst>
            <a:ext uri="{FF2B5EF4-FFF2-40B4-BE49-F238E27FC236}">
              <a16:creationId xmlns=""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5" name="Picture 594" descr="image002">
          <a:extLst>
            <a:ext uri="{FF2B5EF4-FFF2-40B4-BE49-F238E27FC236}">
              <a16:creationId xmlns=""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6" name="Picture 595" descr="image002">
          <a:extLst>
            <a:ext uri="{FF2B5EF4-FFF2-40B4-BE49-F238E27FC236}">
              <a16:creationId xmlns=""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7" name="Picture 596" descr="image002">
          <a:extLst>
            <a:ext uri="{FF2B5EF4-FFF2-40B4-BE49-F238E27FC236}">
              <a16:creationId xmlns=""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8" name="Picture 597" descr="image002">
          <a:extLst>
            <a:ext uri="{FF2B5EF4-FFF2-40B4-BE49-F238E27FC236}">
              <a16:creationId xmlns=""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89" name="Picture 598" descr="image002">
          <a:extLst>
            <a:ext uri="{FF2B5EF4-FFF2-40B4-BE49-F238E27FC236}">
              <a16:creationId xmlns=""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0" name="Picture 599" descr="image002">
          <a:extLst>
            <a:ext uri="{FF2B5EF4-FFF2-40B4-BE49-F238E27FC236}">
              <a16:creationId xmlns=""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1" name="Picture 600" descr="image002">
          <a:extLst>
            <a:ext uri="{FF2B5EF4-FFF2-40B4-BE49-F238E27FC236}">
              <a16:creationId xmlns=""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2" name="Picture 607" descr="image002">
          <a:extLst>
            <a:ext uri="{FF2B5EF4-FFF2-40B4-BE49-F238E27FC236}">
              <a16:creationId xmlns=""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3" name="Picture 608" descr="image002">
          <a:extLst>
            <a:ext uri="{FF2B5EF4-FFF2-40B4-BE49-F238E27FC236}">
              <a16:creationId xmlns=""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4" name="Picture 609" descr="image002">
          <a:extLst>
            <a:ext uri="{FF2B5EF4-FFF2-40B4-BE49-F238E27FC236}">
              <a16:creationId xmlns=""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5" name="Picture 610" descr="image002">
          <a:extLst>
            <a:ext uri="{FF2B5EF4-FFF2-40B4-BE49-F238E27FC236}">
              <a16:creationId xmlns=""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6" name="Picture 611" descr="image002">
          <a:extLst>
            <a:ext uri="{FF2B5EF4-FFF2-40B4-BE49-F238E27FC236}">
              <a16:creationId xmlns=""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7" name="Picture 612" descr="image002">
          <a:extLst>
            <a:ext uri="{FF2B5EF4-FFF2-40B4-BE49-F238E27FC236}">
              <a16:creationId xmlns=""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8" name="Picture 614" descr="image002">
          <a:extLst>
            <a:ext uri="{FF2B5EF4-FFF2-40B4-BE49-F238E27FC236}">
              <a16:creationId xmlns=""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399" name="Picture 615" descr="image002">
          <a:extLst>
            <a:ext uri="{FF2B5EF4-FFF2-40B4-BE49-F238E27FC236}">
              <a16:creationId xmlns=""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0" name="Picture 616" descr="image002">
          <a:extLst>
            <a:ext uri="{FF2B5EF4-FFF2-40B4-BE49-F238E27FC236}">
              <a16:creationId xmlns=""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1" name="Picture 617" descr="image002">
          <a:extLst>
            <a:ext uri="{FF2B5EF4-FFF2-40B4-BE49-F238E27FC236}">
              <a16:creationId xmlns=""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2" name="Picture 618" descr="image002">
          <a:extLst>
            <a:ext uri="{FF2B5EF4-FFF2-40B4-BE49-F238E27FC236}">
              <a16:creationId xmlns=""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3" name="Picture 619" descr="image002">
          <a:extLst>
            <a:ext uri="{FF2B5EF4-FFF2-40B4-BE49-F238E27FC236}">
              <a16:creationId xmlns=""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4" name="Picture 620" descr="image002">
          <a:extLst>
            <a:ext uri="{FF2B5EF4-FFF2-40B4-BE49-F238E27FC236}">
              <a16:creationId xmlns=""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5" name="Picture 621" descr="image002">
          <a:extLst>
            <a:ext uri="{FF2B5EF4-FFF2-40B4-BE49-F238E27FC236}">
              <a16:creationId xmlns=""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6" name="Picture 622" descr="image002">
          <a:extLst>
            <a:ext uri="{FF2B5EF4-FFF2-40B4-BE49-F238E27FC236}">
              <a16:creationId xmlns=""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7" name="Picture 623" descr="image002">
          <a:extLst>
            <a:ext uri="{FF2B5EF4-FFF2-40B4-BE49-F238E27FC236}">
              <a16:creationId xmlns=""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8" name="Picture 624" descr="image002">
          <a:extLst>
            <a:ext uri="{FF2B5EF4-FFF2-40B4-BE49-F238E27FC236}">
              <a16:creationId xmlns=""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09" name="Picture 625" descr="image002">
          <a:extLst>
            <a:ext uri="{FF2B5EF4-FFF2-40B4-BE49-F238E27FC236}">
              <a16:creationId xmlns=""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0" name="Picture 626" descr="image002">
          <a:extLst>
            <a:ext uri="{FF2B5EF4-FFF2-40B4-BE49-F238E27FC236}">
              <a16:creationId xmlns=""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1" name="Picture 627" descr="image002">
          <a:extLst>
            <a:ext uri="{FF2B5EF4-FFF2-40B4-BE49-F238E27FC236}">
              <a16:creationId xmlns=""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2" name="Picture 628" descr="image002">
          <a:extLst>
            <a:ext uri="{FF2B5EF4-FFF2-40B4-BE49-F238E27FC236}">
              <a16:creationId xmlns=""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3" name="Picture 630" descr="image002">
          <a:extLst>
            <a:ext uri="{FF2B5EF4-FFF2-40B4-BE49-F238E27FC236}">
              <a16:creationId xmlns=""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4" name="Picture 631" descr="image002">
          <a:extLst>
            <a:ext uri="{FF2B5EF4-FFF2-40B4-BE49-F238E27FC236}">
              <a16:creationId xmlns=""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5" name="Picture 632" descr="image002">
          <a:extLst>
            <a:ext uri="{FF2B5EF4-FFF2-40B4-BE49-F238E27FC236}">
              <a16:creationId xmlns=""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6" name="Picture 633" descr="image002">
          <a:extLst>
            <a:ext uri="{FF2B5EF4-FFF2-40B4-BE49-F238E27FC236}">
              <a16:creationId xmlns=""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7" name="Picture 634" descr="image002">
          <a:extLst>
            <a:ext uri="{FF2B5EF4-FFF2-40B4-BE49-F238E27FC236}">
              <a16:creationId xmlns=""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8" name="Picture 635" descr="image002">
          <a:extLst>
            <a:ext uri="{FF2B5EF4-FFF2-40B4-BE49-F238E27FC236}">
              <a16:creationId xmlns=""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19" name="Picture 636" descr="image002">
          <a:extLst>
            <a:ext uri="{FF2B5EF4-FFF2-40B4-BE49-F238E27FC236}">
              <a16:creationId xmlns=""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0" name="Picture 637" descr="image002">
          <a:extLst>
            <a:ext uri="{FF2B5EF4-FFF2-40B4-BE49-F238E27FC236}">
              <a16:creationId xmlns=""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1" name="Picture 638" descr="image002">
          <a:extLst>
            <a:ext uri="{FF2B5EF4-FFF2-40B4-BE49-F238E27FC236}">
              <a16:creationId xmlns=""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2" name="Picture 665" descr="image002">
          <a:extLst>
            <a:ext uri="{FF2B5EF4-FFF2-40B4-BE49-F238E27FC236}">
              <a16:creationId xmlns=""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3" name="Picture 666" descr="image002">
          <a:extLst>
            <a:ext uri="{FF2B5EF4-FFF2-40B4-BE49-F238E27FC236}">
              <a16:creationId xmlns=""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4" name="Picture 667" descr="image002">
          <a:extLst>
            <a:ext uri="{FF2B5EF4-FFF2-40B4-BE49-F238E27FC236}">
              <a16:creationId xmlns=""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5" name="Picture 668" descr="image002">
          <a:extLst>
            <a:ext uri="{FF2B5EF4-FFF2-40B4-BE49-F238E27FC236}">
              <a16:creationId xmlns=""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6" name="Picture 669" descr="image002">
          <a:extLst>
            <a:ext uri="{FF2B5EF4-FFF2-40B4-BE49-F238E27FC236}">
              <a16:creationId xmlns=""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7" name="Picture 670" descr="image002">
          <a:extLst>
            <a:ext uri="{FF2B5EF4-FFF2-40B4-BE49-F238E27FC236}">
              <a16:creationId xmlns=""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8" name="Picture 671" descr="image002">
          <a:extLst>
            <a:ext uri="{FF2B5EF4-FFF2-40B4-BE49-F238E27FC236}">
              <a16:creationId xmlns=""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29" name="Picture 672" descr="image002">
          <a:extLst>
            <a:ext uri="{FF2B5EF4-FFF2-40B4-BE49-F238E27FC236}">
              <a16:creationId xmlns=""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0" name="Picture 673" descr="image002">
          <a:extLst>
            <a:ext uri="{FF2B5EF4-FFF2-40B4-BE49-F238E27FC236}">
              <a16:creationId xmlns=""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1" name="Picture 674" descr="image002">
          <a:extLst>
            <a:ext uri="{FF2B5EF4-FFF2-40B4-BE49-F238E27FC236}">
              <a16:creationId xmlns=""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2" name="Picture 675" descr="image002">
          <a:extLst>
            <a:ext uri="{FF2B5EF4-FFF2-40B4-BE49-F238E27FC236}">
              <a16:creationId xmlns=""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3" name="Picture 676" descr="image002">
          <a:extLst>
            <a:ext uri="{FF2B5EF4-FFF2-40B4-BE49-F238E27FC236}">
              <a16:creationId xmlns=""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4" name="Picture 677" descr="image002">
          <a:extLst>
            <a:ext uri="{FF2B5EF4-FFF2-40B4-BE49-F238E27FC236}">
              <a16:creationId xmlns=""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5" name="Picture 678" descr="image002">
          <a:extLst>
            <a:ext uri="{FF2B5EF4-FFF2-40B4-BE49-F238E27FC236}">
              <a16:creationId xmlns=""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6" name="Picture 679" descr="image002">
          <a:extLst>
            <a:ext uri="{FF2B5EF4-FFF2-40B4-BE49-F238E27FC236}">
              <a16:creationId xmlns=""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7" name="Picture 680" descr="image002">
          <a:extLst>
            <a:ext uri="{FF2B5EF4-FFF2-40B4-BE49-F238E27FC236}">
              <a16:creationId xmlns=""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8" name="Picture 681" descr="image002">
          <a:extLst>
            <a:ext uri="{FF2B5EF4-FFF2-40B4-BE49-F238E27FC236}">
              <a16:creationId xmlns=""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39" name="Picture 682" descr="image002">
          <a:extLst>
            <a:ext uri="{FF2B5EF4-FFF2-40B4-BE49-F238E27FC236}">
              <a16:creationId xmlns=""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0" name="Picture 683" descr="image002">
          <a:extLst>
            <a:ext uri="{FF2B5EF4-FFF2-40B4-BE49-F238E27FC236}">
              <a16:creationId xmlns=""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1" name="Picture 684" descr="image002">
          <a:extLst>
            <a:ext uri="{FF2B5EF4-FFF2-40B4-BE49-F238E27FC236}">
              <a16:creationId xmlns=""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2" name="Picture 685" descr="image002">
          <a:extLst>
            <a:ext uri="{FF2B5EF4-FFF2-40B4-BE49-F238E27FC236}">
              <a16:creationId xmlns=""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3" name="Picture 686" descr="image002">
          <a:extLst>
            <a:ext uri="{FF2B5EF4-FFF2-40B4-BE49-F238E27FC236}">
              <a16:creationId xmlns=""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4" name="Picture 687" descr="image002">
          <a:extLst>
            <a:ext uri="{FF2B5EF4-FFF2-40B4-BE49-F238E27FC236}">
              <a16:creationId xmlns=""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5" name="Picture 688" descr="image002">
          <a:extLst>
            <a:ext uri="{FF2B5EF4-FFF2-40B4-BE49-F238E27FC236}">
              <a16:creationId xmlns=""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6" name="Picture 689" descr="image002">
          <a:extLst>
            <a:ext uri="{FF2B5EF4-FFF2-40B4-BE49-F238E27FC236}">
              <a16:creationId xmlns=""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7" name="Picture 690" descr="image002">
          <a:extLst>
            <a:ext uri="{FF2B5EF4-FFF2-40B4-BE49-F238E27FC236}">
              <a16:creationId xmlns=""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8" name="Picture 691" descr="image002">
          <a:extLst>
            <a:ext uri="{FF2B5EF4-FFF2-40B4-BE49-F238E27FC236}">
              <a16:creationId xmlns=""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49" name="Picture 692" descr="image002">
          <a:extLst>
            <a:ext uri="{FF2B5EF4-FFF2-40B4-BE49-F238E27FC236}">
              <a16:creationId xmlns=""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0" name="Picture 693" descr="image002">
          <a:extLst>
            <a:ext uri="{FF2B5EF4-FFF2-40B4-BE49-F238E27FC236}">
              <a16:creationId xmlns=""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1" name="Picture 694" descr="image002">
          <a:extLst>
            <a:ext uri="{FF2B5EF4-FFF2-40B4-BE49-F238E27FC236}">
              <a16:creationId xmlns=""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2" name="Picture 695" descr="image002">
          <a:extLst>
            <a:ext uri="{FF2B5EF4-FFF2-40B4-BE49-F238E27FC236}">
              <a16:creationId xmlns=""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3" name="Picture 696" descr="image002">
          <a:extLst>
            <a:ext uri="{FF2B5EF4-FFF2-40B4-BE49-F238E27FC236}">
              <a16:creationId xmlns=""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4" name="Picture 697" descr="image002">
          <a:extLst>
            <a:ext uri="{FF2B5EF4-FFF2-40B4-BE49-F238E27FC236}">
              <a16:creationId xmlns=""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5" name="Picture 698" descr="image002">
          <a:extLst>
            <a:ext uri="{FF2B5EF4-FFF2-40B4-BE49-F238E27FC236}">
              <a16:creationId xmlns=""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6" name="Picture 699" descr="image002">
          <a:extLst>
            <a:ext uri="{FF2B5EF4-FFF2-40B4-BE49-F238E27FC236}">
              <a16:creationId xmlns=""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7" name="Picture 700" descr="image002">
          <a:extLst>
            <a:ext uri="{FF2B5EF4-FFF2-40B4-BE49-F238E27FC236}">
              <a16:creationId xmlns=""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8" name="Picture 701" descr="image002">
          <a:extLst>
            <a:ext uri="{FF2B5EF4-FFF2-40B4-BE49-F238E27FC236}">
              <a16:creationId xmlns=""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59" name="Picture 702" descr="image002">
          <a:extLst>
            <a:ext uri="{FF2B5EF4-FFF2-40B4-BE49-F238E27FC236}">
              <a16:creationId xmlns=""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0" name="Picture 703" descr="image002">
          <a:extLst>
            <a:ext uri="{FF2B5EF4-FFF2-40B4-BE49-F238E27FC236}">
              <a16:creationId xmlns=""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1" name="Picture 704" descr="image002">
          <a:extLst>
            <a:ext uri="{FF2B5EF4-FFF2-40B4-BE49-F238E27FC236}">
              <a16:creationId xmlns=""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2" name="Picture 705" descr="image002">
          <a:extLst>
            <a:ext uri="{FF2B5EF4-FFF2-40B4-BE49-F238E27FC236}">
              <a16:creationId xmlns=""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3" name="Picture 706" descr="image002">
          <a:extLst>
            <a:ext uri="{FF2B5EF4-FFF2-40B4-BE49-F238E27FC236}">
              <a16:creationId xmlns=""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4" name="Picture 707" descr="image002">
          <a:extLst>
            <a:ext uri="{FF2B5EF4-FFF2-40B4-BE49-F238E27FC236}">
              <a16:creationId xmlns=""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5" name="Picture 708" descr="image002">
          <a:extLst>
            <a:ext uri="{FF2B5EF4-FFF2-40B4-BE49-F238E27FC236}">
              <a16:creationId xmlns=""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6" name="Picture 709" descr="image002">
          <a:extLst>
            <a:ext uri="{FF2B5EF4-FFF2-40B4-BE49-F238E27FC236}">
              <a16:creationId xmlns=""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7" name="Picture 710" descr="image002">
          <a:extLst>
            <a:ext uri="{FF2B5EF4-FFF2-40B4-BE49-F238E27FC236}">
              <a16:creationId xmlns=""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8" name="Picture 711" descr="image002">
          <a:extLst>
            <a:ext uri="{FF2B5EF4-FFF2-40B4-BE49-F238E27FC236}">
              <a16:creationId xmlns=""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69" name="Picture 712" descr="image002">
          <a:extLst>
            <a:ext uri="{FF2B5EF4-FFF2-40B4-BE49-F238E27FC236}">
              <a16:creationId xmlns=""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0" name="Picture 713" descr="image002">
          <a:extLst>
            <a:ext uri="{FF2B5EF4-FFF2-40B4-BE49-F238E27FC236}">
              <a16:creationId xmlns=""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1" name="Picture 714" descr="image002">
          <a:extLst>
            <a:ext uri="{FF2B5EF4-FFF2-40B4-BE49-F238E27FC236}">
              <a16:creationId xmlns=""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2" name="Picture 715" descr="image002">
          <a:extLst>
            <a:ext uri="{FF2B5EF4-FFF2-40B4-BE49-F238E27FC236}">
              <a16:creationId xmlns=""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3" name="Picture 716" descr="image002">
          <a:extLst>
            <a:ext uri="{FF2B5EF4-FFF2-40B4-BE49-F238E27FC236}">
              <a16:creationId xmlns=""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4" name="Picture 717" descr="image002">
          <a:extLst>
            <a:ext uri="{FF2B5EF4-FFF2-40B4-BE49-F238E27FC236}">
              <a16:creationId xmlns=""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5" name="Picture 718" descr="image002">
          <a:extLst>
            <a:ext uri="{FF2B5EF4-FFF2-40B4-BE49-F238E27FC236}">
              <a16:creationId xmlns=""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6" name="Picture 719" descr="image002">
          <a:extLst>
            <a:ext uri="{FF2B5EF4-FFF2-40B4-BE49-F238E27FC236}">
              <a16:creationId xmlns=""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7" name="Picture 720" descr="image002">
          <a:extLst>
            <a:ext uri="{FF2B5EF4-FFF2-40B4-BE49-F238E27FC236}">
              <a16:creationId xmlns=""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8" name="Picture 721" descr="image002">
          <a:extLst>
            <a:ext uri="{FF2B5EF4-FFF2-40B4-BE49-F238E27FC236}">
              <a16:creationId xmlns=""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79" name="Picture 722" descr="image002">
          <a:extLst>
            <a:ext uri="{FF2B5EF4-FFF2-40B4-BE49-F238E27FC236}">
              <a16:creationId xmlns=""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0" name="Picture 723" descr="image002">
          <a:extLst>
            <a:ext uri="{FF2B5EF4-FFF2-40B4-BE49-F238E27FC236}">
              <a16:creationId xmlns=""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1" name="Picture 724" descr="image002">
          <a:extLst>
            <a:ext uri="{FF2B5EF4-FFF2-40B4-BE49-F238E27FC236}">
              <a16:creationId xmlns=""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2" name="Picture 725" descr="image002">
          <a:extLst>
            <a:ext uri="{FF2B5EF4-FFF2-40B4-BE49-F238E27FC236}">
              <a16:creationId xmlns=""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3" name="Picture 729" descr="image002">
          <a:extLst>
            <a:ext uri="{FF2B5EF4-FFF2-40B4-BE49-F238E27FC236}">
              <a16:creationId xmlns=""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4" name="Picture 730" descr="image002">
          <a:extLst>
            <a:ext uri="{FF2B5EF4-FFF2-40B4-BE49-F238E27FC236}">
              <a16:creationId xmlns=""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5" name="Picture 731" descr="image002">
          <a:extLst>
            <a:ext uri="{FF2B5EF4-FFF2-40B4-BE49-F238E27FC236}">
              <a16:creationId xmlns=""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6" name="Picture 732" descr="image002">
          <a:extLst>
            <a:ext uri="{FF2B5EF4-FFF2-40B4-BE49-F238E27FC236}">
              <a16:creationId xmlns=""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7" name="Picture 733" descr="image002">
          <a:extLst>
            <a:ext uri="{FF2B5EF4-FFF2-40B4-BE49-F238E27FC236}">
              <a16:creationId xmlns=""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8" name="Picture 734" descr="image002">
          <a:extLst>
            <a:ext uri="{FF2B5EF4-FFF2-40B4-BE49-F238E27FC236}">
              <a16:creationId xmlns=""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89" name="Picture 735" descr="image002">
          <a:extLst>
            <a:ext uri="{FF2B5EF4-FFF2-40B4-BE49-F238E27FC236}">
              <a16:creationId xmlns=""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0" name="Picture 736" descr="image002">
          <a:extLst>
            <a:ext uri="{FF2B5EF4-FFF2-40B4-BE49-F238E27FC236}">
              <a16:creationId xmlns=""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1" name="Picture 737" descr="image002">
          <a:extLst>
            <a:ext uri="{FF2B5EF4-FFF2-40B4-BE49-F238E27FC236}">
              <a16:creationId xmlns=""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2" name="Picture 738" descr="image002">
          <a:extLst>
            <a:ext uri="{FF2B5EF4-FFF2-40B4-BE49-F238E27FC236}">
              <a16:creationId xmlns=""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3" name="Picture 739" descr="image002">
          <a:extLst>
            <a:ext uri="{FF2B5EF4-FFF2-40B4-BE49-F238E27FC236}">
              <a16:creationId xmlns=""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4" name="Picture 740" descr="image002">
          <a:extLst>
            <a:ext uri="{FF2B5EF4-FFF2-40B4-BE49-F238E27FC236}">
              <a16:creationId xmlns=""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5" name="Picture 741" descr="image002">
          <a:extLst>
            <a:ext uri="{FF2B5EF4-FFF2-40B4-BE49-F238E27FC236}">
              <a16:creationId xmlns=""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6" name="Picture 742" descr="image002">
          <a:extLst>
            <a:ext uri="{FF2B5EF4-FFF2-40B4-BE49-F238E27FC236}">
              <a16:creationId xmlns=""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7" name="Picture 743" descr="image002">
          <a:extLst>
            <a:ext uri="{FF2B5EF4-FFF2-40B4-BE49-F238E27FC236}">
              <a16:creationId xmlns=""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8" name="Picture 744" descr="image002">
          <a:extLst>
            <a:ext uri="{FF2B5EF4-FFF2-40B4-BE49-F238E27FC236}">
              <a16:creationId xmlns=""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499" name="Picture 745" descr="image002">
          <a:extLst>
            <a:ext uri="{FF2B5EF4-FFF2-40B4-BE49-F238E27FC236}">
              <a16:creationId xmlns=""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0" name="Picture 746" descr="image002">
          <a:extLst>
            <a:ext uri="{FF2B5EF4-FFF2-40B4-BE49-F238E27FC236}">
              <a16:creationId xmlns=""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1" name="Picture 747" descr="image002">
          <a:extLst>
            <a:ext uri="{FF2B5EF4-FFF2-40B4-BE49-F238E27FC236}">
              <a16:creationId xmlns=""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2" name="Picture 748" descr="image002">
          <a:extLst>
            <a:ext uri="{FF2B5EF4-FFF2-40B4-BE49-F238E27FC236}">
              <a16:creationId xmlns=""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3" name="Picture 749" descr="image002">
          <a:extLst>
            <a:ext uri="{FF2B5EF4-FFF2-40B4-BE49-F238E27FC236}">
              <a16:creationId xmlns=""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4" name="Picture 750" descr="image002">
          <a:extLst>
            <a:ext uri="{FF2B5EF4-FFF2-40B4-BE49-F238E27FC236}">
              <a16:creationId xmlns=""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5" name="Picture 751" descr="image002">
          <a:extLst>
            <a:ext uri="{FF2B5EF4-FFF2-40B4-BE49-F238E27FC236}">
              <a16:creationId xmlns=""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6" name="Picture 752" descr="image002">
          <a:extLst>
            <a:ext uri="{FF2B5EF4-FFF2-40B4-BE49-F238E27FC236}">
              <a16:creationId xmlns=""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7" name="Picture 753" descr="image002">
          <a:extLst>
            <a:ext uri="{FF2B5EF4-FFF2-40B4-BE49-F238E27FC236}">
              <a16:creationId xmlns=""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8" name="Picture 754" descr="image002">
          <a:extLst>
            <a:ext uri="{FF2B5EF4-FFF2-40B4-BE49-F238E27FC236}">
              <a16:creationId xmlns=""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09" name="Picture 755" descr="image002">
          <a:extLst>
            <a:ext uri="{FF2B5EF4-FFF2-40B4-BE49-F238E27FC236}">
              <a16:creationId xmlns=""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0" name="Picture 756" descr="image002">
          <a:extLst>
            <a:ext uri="{FF2B5EF4-FFF2-40B4-BE49-F238E27FC236}">
              <a16:creationId xmlns=""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1" name="Picture 757" descr="image002">
          <a:extLst>
            <a:ext uri="{FF2B5EF4-FFF2-40B4-BE49-F238E27FC236}">
              <a16:creationId xmlns=""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2" name="Picture 758" descr="image002">
          <a:extLst>
            <a:ext uri="{FF2B5EF4-FFF2-40B4-BE49-F238E27FC236}">
              <a16:creationId xmlns=""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3" name="Picture 759" descr="image002">
          <a:extLst>
            <a:ext uri="{FF2B5EF4-FFF2-40B4-BE49-F238E27FC236}">
              <a16:creationId xmlns=""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4" name="Picture 760" descr="image002">
          <a:extLst>
            <a:ext uri="{FF2B5EF4-FFF2-40B4-BE49-F238E27FC236}">
              <a16:creationId xmlns=""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5" name="Picture 761" descr="image002">
          <a:extLst>
            <a:ext uri="{FF2B5EF4-FFF2-40B4-BE49-F238E27FC236}">
              <a16:creationId xmlns=""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6" name="Picture 762" descr="image002">
          <a:extLst>
            <a:ext uri="{FF2B5EF4-FFF2-40B4-BE49-F238E27FC236}">
              <a16:creationId xmlns=""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7" name="Picture 763" descr="image002">
          <a:extLst>
            <a:ext uri="{FF2B5EF4-FFF2-40B4-BE49-F238E27FC236}">
              <a16:creationId xmlns=""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8" name="Picture 764" descr="image002">
          <a:extLst>
            <a:ext uri="{FF2B5EF4-FFF2-40B4-BE49-F238E27FC236}">
              <a16:creationId xmlns=""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19" name="Picture 765" descr="image002">
          <a:extLst>
            <a:ext uri="{FF2B5EF4-FFF2-40B4-BE49-F238E27FC236}">
              <a16:creationId xmlns=""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0" name="Picture 766" descr="image002">
          <a:extLst>
            <a:ext uri="{FF2B5EF4-FFF2-40B4-BE49-F238E27FC236}">
              <a16:creationId xmlns=""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1" name="Picture 767" descr="image002">
          <a:extLst>
            <a:ext uri="{FF2B5EF4-FFF2-40B4-BE49-F238E27FC236}">
              <a16:creationId xmlns=""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2" name="Picture 768" descr="image002">
          <a:extLst>
            <a:ext uri="{FF2B5EF4-FFF2-40B4-BE49-F238E27FC236}">
              <a16:creationId xmlns=""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3" name="Picture 769" descr="image002">
          <a:extLst>
            <a:ext uri="{FF2B5EF4-FFF2-40B4-BE49-F238E27FC236}">
              <a16:creationId xmlns=""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4" name="Picture 770" descr="image002">
          <a:extLst>
            <a:ext uri="{FF2B5EF4-FFF2-40B4-BE49-F238E27FC236}">
              <a16:creationId xmlns=""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5" name="Picture 771" descr="image002">
          <a:extLst>
            <a:ext uri="{FF2B5EF4-FFF2-40B4-BE49-F238E27FC236}">
              <a16:creationId xmlns=""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6" name="Picture 772" descr="image002">
          <a:extLst>
            <a:ext uri="{FF2B5EF4-FFF2-40B4-BE49-F238E27FC236}">
              <a16:creationId xmlns=""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7" name="Picture 773" descr="image002">
          <a:extLst>
            <a:ext uri="{FF2B5EF4-FFF2-40B4-BE49-F238E27FC236}">
              <a16:creationId xmlns=""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8" name="Picture 774" descr="image002">
          <a:extLst>
            <a:ext uri="{FF2B5EF4-FFF2-40B4-BE49-F238E27FC236}">
              <a16:creationId xmlns=""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29" name="Picture 775" descr="image002">
          <a:extLst>
            <a:ext uri="{FF2B5EF4-FFF2-40B4-BE49-F238E27FC236}">
              <a16:creationId xmlns=""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0" name="Picture 776" descr="image002">
          <a:extLst>
            <a:ext uri="{FF2B5EF4-FFF2-40B4-BE49-F238E27FC236}">
              <a16:creationId xmlns=""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1" name="Picture 777" descr="image002">
          <a:extLst>
            <a:ext uri="{FF2B5EF4-FFF2-40B4-BE49-F238E27FC236}">
              <a16:creationId xmlns=""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2" name="Picture 778" descr="image002">
          <a:extLst>
            <a:ext uri="{FF2B5EF4-FFF2-40B4-BE49-F238E27FC236}">
              <a16:creationId xmlns=""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3" name="Picture 779" descr="image002">
          <a:extLst>
            <a:ext uri="{FF2B5EF4-FFF2-40B4-BE49-F238E27FC236}">
              <a16:creationId xmlns=""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4" name="Picture 780" descr="image002">
          <a:extLst>
            <a:ext uri="{FF2B5EF4-FFF2-40B4-BE49-F238E27FC236}">
              <a16:creationId xmlns=""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5" name="Picture 781" descr="image002">
          <a:extLst>
            <a:ext uri="{FF2B5EF4-FFF2-40B4-BE49-F238E27FC236}">
              <a16:creationId xmlns=""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6" name="Picture 782" descr="image002">
          <a:extLst>
            <a:ext uri="{FF2B5EF4-FFF2-40B4-BE49-F238E27FC236}">
              <a16:creationId xmlns=""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7" name="Picture 783" descr="image002">
          <a:extLst>
            <a:ext uri="{FF2B5EF4-FFF2-40B4-BE49-F238E27FC236}">
              <a16:creationId xmlns=""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8" name="Picture 784" descr="image002">
          <a:extLst>
            <a:ext uri="{FF2B5EF4-FFF2-40B4-BE49-F238E27FC236}">
              <a16:creationId xmlns=""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39" name="Picture 785" descr="image002">
          <a:extLst>
            <a:ext uri="{FF2B5EF4-FFF2-40B4-BE49-F238E27FC236}">
              <a16:creationId xmlns=""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0" name="Picture 786" descr="image002">
          <a:extLst>
            <a:ext uri="{FF2B5EF4-FFF2-40B4-BE49-F238E27FC236}">
              <a16:creationId xmlns=""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1" name="Picture 787" descr="image002">
          <a:extLst>
            <a:ext uri="{FF2B5EF4-FFF2-40B4-BE49-F238E27FC236}">
              <a16:creationId xmlns=""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2" name="Picture 788" descr="image002">
          <a:extLst>
            <a:ext uri="{FF2B5EF4-FFF2-40B4-BE49-F238E27FC236}">
              <a16:creationId xmlns=""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3" name="Picture 789" descr="image002">
          <a:extLst>
            <a:ext uri="{FF2B5EF4-FFF2-40B4-BE49-F238E27FC236}">
              <a16:creationId xmlns=""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4" name="Picture 790" descr="image002">
          <a:extLst>
            <a:ext uri="{FF2B5EF4-FFF2-40B4-BE49-F238E27FC236}">
              <a16:creationId xmlns=""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5" name="Picture 791" descr="image002">
          <a:extLst>
            <a:ext uri="{FF2B5EF4-FFF2-40B4-BE49-F238E27FC236}">
              <a16:creationId xmlns=""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6" name="Picture 792" descr="image002">
          <a:extLst>
            <a:ext uri="{FF2B5EF4-FFF2-40B4-BE49-F238E27FC236}">
              <a16:creationId xmlns=""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7" name="Picture 793" descr="image002">
          <a:extLst>
            <a:ext uri="{FF2B5EF4-FFF2-40B4-BE49-F238E27FC236}">
              <a16:creationId xmlns=""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8" name="Picture 794" descr="image002">
          <a:extLst>
            <a:ext uri="{FF2B5EF4-FFF2-40B4-BE49-F238E27FC236}">
              <a16:creationId xmlns=""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49" name="Picture 795" descr="image002">
          <a:extLst>
            <a:ext uri="{FF2B5EF4-FFF2-40B4-BE49-F238E27FC236}">
              <a16:creationId xmlns=""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0" name="Picture 796" descr="image002">
          <a:extLst>
            <a:ext uri="{FF2B5EF4-FFF2-40B4-BE49-F238E27FC236}">
              <a16:creationId xmlns=""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1" name="Picture 797" descr="image002">
          <a:extLst>
            <a:ext uri="{FF2B5EF4-FFF2-40B4-BE49-F238E27FC236}">
              <a16:creationId xmlns=""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2" name="Picture 798" descr="image002">
          <a:extLst>
            <a:ext uri="{FF2B5EF4-FFF2-40B4-BE49-F238E27FC236}">
              <a16:creationId xmlns=""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3" name="Picture 799" descr="image002">
          <a:extLst>
            <a:ext uri="{FF2B5EF4-FFF2-40B4-BE49-F238E27FC236}">
              <a16:creationId xmlns=""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4" name="Picture 800" descr="image002">
          <a:extLst>
            <a:ext uri="{FF2B5EF4-FFF2-40B4-BE49-F238E27FC236}">
              <a16:creationId xmlns=""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5" name="Picture 801" descr="image002">
          <a:extLst>
            <a:ext uri="{FF2B5EF4-FFF2-40B4-BE49-F238E27FC236}">
              <a16:creationId xmlns=""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6" name="Picture 802" descr="image002">
          <a:extLst>
            <a:ext uri="{FF2B5EF4-FFF2-40B4-BE49-F238E27FC236}">
              <a16:creationId xmlns=""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7" name="Picture 803" descr="image002">
          <a:extLst>
            <a:ext uri="{FF2B5EF4-FFF2-40B4-BE49-F238E27FC236}">
              <a16:creationId xmlns=""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8" name="Picture 804" descr="image002">
          <a:extLst>
            <a:ext uri="{FF2B5EF4-FFF2-40B4-BE49-F238E27FC236}">
              <a16:creationId xmlns=""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59" name="Picture 805" descr="image002">
          <a:extLst>
            <a:ext uri="{FF2B5EF4-FFF2-40B4-BE49-F238E27FC236}">
              <a16:creationId xmlns=""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0" name="Picture 806" descr="image002">
          <a:extLst>
            <a:ext uri="{FF2B5EF4-FFF2-40B4-BE49-F238E27FC236}">
              <a16:creationId xmlns=""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1" name="Picture 807" descr="image002">
          <a:extLst>
            <a:ext uri="{FF2B5EF4-FFF2-40B4-BE49-F238E27FC236}">
              <a16:creationId xmlns=""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2" name="Picture 808" descr="image002">
          <a:extLst>
            <a:ext uri="{FF2B5EF4-FFF2-40B4-BE49-F238E27FC236}">
              <a16:creationId xmlns=""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3" name="Picture 809" descr="image002">
          <a:extLst>
            <a:ext uri="{FF2B5EF4-FFF2-40B4-BE49-F238E27FC236}">
              <a16:creationId xmlns=""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4" name="Picture 50" descr="image002">
          <a:extLst>
            <a:ext uri="{FF2B5EF4-FFF2-40B4-BE49-F238E27FC236}">
              <a16:creationId xmlns=""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5" name="Picture 51" descr="image002">
          <a:extLst>
            <a:ext uri="{FF2B5EF4-FFF2-40B4-BE49-F238E27FC236}">
              <a16:creationId xmlns=""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6" name="Picture 52" descr="image002">
          <a:extLst>
            <a:ext uri="{FF2B5EF4-FFF2-40B4-BE49-F238E27FC236}">
              <a16:creationId xmlns=""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7" name="Picture 58" descr="image002">
          <a:extLst>
            <a:ext uri="{FF2B5EF4-FFF2-40B4-BE49-F238E27FC236}">
              <a16:creationId xmlns=""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8" name="Picture 83" descr="image002">
          <a:extLst>
            <a:ext uri="{FF2B5EF4-FFF2-40B4-BE49-F238E27FC236}">
              <a16:creationId xmlns=""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69" name="Picture 84" descr="image002">
          <a:extLst>
            <a:ext uri="{FF2B5EF4-FFF2-40B4-BE49-F238E27FC236}">
              <a16:creationId xmlns=""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0" name="Picture 85" descr="image002">
          <a:extLst>
            <a:ext uri="{FF2B5EF4-FFF2-40B4-BE49-F238E27FC236}">
              <a16:creationId xmlns=""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1" name="Picture 86" descr="image002">
          <a:extLst>
            <a:ext uri="{FF2B5EF4-FFF2-40B4-BE49-F238E27FC236}">
              <a16:creationId xmlns=""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2" name="Picture 87" descr="image002">
          <a:extLst>
            <a:ext uri="{FF2B5EF4-FFF2-40B4-BE49-F238E27FC236}">
              <a16:creationId xmlns=""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3" name="Picture 88" descr="image002">
          <a:extLst>
            <a:ext uri="{FF2B5EF4-FFF2-40B4-BE49-F238E27FC236}">
              <a16:creationId xmlns=""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4" name="Picture 97" descr="image002">
          <a:extLst>
            <a:ext uri="{FF2B5EF4-FFF2-40B4-BE49-F238E27FC236}">
              <a16:creationId xmlns=""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5" name="Picture 98" descr="image002">
          <a:extLst>
            <a:ext uri="{FF2B5EF4-FFF2-40B4-BE49-F238E27FC236}">
              <a16:creationId xmlns=""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6" name="Picture 99" descr="image002">
          <a:extLst>
            <a:ext uri="{FF2B5EF4-FFF2-40B4-BE49-F238E27FC236}">
              <a16:creationId xmlns=""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7" name="Picture 105" descr="image002">
          <a:extLst>
            <a:ext uri="{FF2B5EF4-FFF2-40B4-BE49-F238E27FC236}">
              <a16:creationId xmlns=""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8" name="Picture 130" descr="image002">
          <a:extLst>
            <a:ext uri="{FF2B5EF4-FFF2-40B4-BE49-F238E27FC236}">
              <a16:creationId xmlns=""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79" name="Picture 131" descr="image002">
          <a:extLst>
            <a:ext uri="{FF2B5EF4-FFF2-40B4-BE49-F238E27FC236}">
              <a16:creationId xmlns=""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0" name="Picture 132" descr="image002">
          <a:extLst>
            <a:ext uri="{FF2B5EF4-FFF2-40B4-BE49-F238E27FC236}">
              <a16:creationId xmlns=""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1" name="Picture 133" descr="image002">
          <a:extLst>
            <a:ext uri="{FF2B5EF4-FFF2-40B4-BE49-F238E27FC236}">
              <a16:creationId xmlns=""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2" name="Picture 134" descr="image002">
          <a:extLst>
            <a:ext uri="{FF2B5EF4-FFF2-40B4-BE49-F238E27FC236}">
              <a16:creationId xmlns=""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3" name="Picture 135" descr="image002">
          <a:extLst>
            <a:ext uri="{FF2B5EF4-FFF2-40B4-BE49-F238E27FC236}">
              <a16:creationId xmlns=""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4" name="Picture 1" descr="image002">
          <a:extLst>
            <a:ext uri="{FF2B5EF4-FFF2-40B4-BE49-F238E27FC236}">
              <a16:creationId xmlns=""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5" name="Picture 2" descr="image002">
          <a:extLst>
            <a:ext uri="{FF2B5EF4-FFF2-40B4-BE49-F238E27FC236}">
              <a16:creationId xmlns=""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6" name="Picture 3" descr="image002">
          <a:extLst>
            <a:ext uri="{FF2B5EF4-FFF2-40B4-BE49-F238E27FC236}">
              <a16:creationId xmlns=""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7" name="Picture 4" descr="image002">
          <a:extLst>
            <a:ext uri="{FF2B5EF4-FFF2-40B4-BE49-F238E27FC236}">
              <a16:creationId xmlns=""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8" name="Picture 5" descr="image002">
          <a:extLst>
            <a:ext uri="{FF2B5EF4-FFF2-40B4-BE49-F238E27FC236}">
              <a16:creationId xmlns=""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89" name="Picture 6" descr="image002">
          <a:extLst>
            <a:ext uri="{FF2B5EF4-FFF2-40B4-BE49-F238E27FC236}">
              <a16:creationId xmlns=""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0" name="Picture 7" descr="image002">
          <a:extLst>
            <a:ext uri="{FF2B5EF4-FFF2-40B4-BE49-F238E27FC236}">
              <a16:creationId xmlns=""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1" name="Picture 11" descr="image002">
          <a:extLst>
            <a:ext uri="{FF2B5EF4-FFF2-40B4-BE49-F238E27FC236}">
              <a16:creationId xmlns=""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2" name="Picture 12" descr="image002">
          <a:extLst>
            <a:ext uri="{FF2B5EF4-FFF2-40B4-BE49-F238E27FC236}">
              <a16:creationId xmlns=""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3" name="Picture 13" descr="image002">
          <a:extLst>
            <a:ext uri="{FF2B5EF4-FFF2-40B4-BE49-F238E27FC236}">
              <a16:creationId xmlns=""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4" name="Picture 14" descr="image002">
          <a:extLst>
            <a:ext uri="{FF2B5EF4-FFF2-40B4-BE49-F238E27FC236}">
              <a16:creationId xmlns=""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5" name="Picture 15" descr="image002">
          <a:extLst>
            <a:ext uri="{FF2B5EF4-FFF2-40B4-BE49-F238E27FC236}">
              <a16:creationId xmlns=""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6" name="Picture 16" descr="image002">
          <a:extLst>
            <a:ext uri="{FF2B5EF4-FFF2-40B4-BE49-F238E27FC236}">
              <a16:creationId xmlns=""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7" name="Picture 17" descr="image002">
          <a:extLst>
            <a:ext uri="{FF2B5EF4-FFF2-40B4-BE49-F238E27FC236}">
              <a16:creationId xmlns=""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8" name="Picture 18" descr="image002">
          <a:extLst>
            <a:ext uri="{FF2B5EF4-FFF2-40B4-BE49-F238E27FC236}">
              <a16:creationId xmlns=""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599" name="Picture 19" descr="image002">
          <a:extLst>
            <a:ext uri="{FF2B5EF4-FFF2-40B4-BE49-F238E27FC236}">
              <a16:creationId xmlns=""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0" name="Picture 20" descr="image002">
          <a:extLst>
            <a:ext uri="{FF2B5EF4-FFF2-40B4-BE49-F238E27FC236}">
              <a16:creationId xmlns=""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1" name="Picture 21" descr="image002">
          <a:extLst>
            <a:ext uri="{FF2B5EF4-FFF2-40B4-BE49-F238E27FC236}">
              <a16:creationId xmlns=""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2" name="Picture 22" descr="image002">
          <a:extLst>
            <a:ext uri="{FF2B5EF4-FFF2-40B4-BE49-F238E27FC236}">
              <a16:creationId xmlns=""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3" name="Picture 23" descr="image002">
          <a:extLst>
            <a:ext uri="{FF2B5EF4-FFF2-40B4-BE49-F238E27FC236}">
              <a16:creationId xmlns=""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4" name="Picture 24" descr="image002">
          <a:extLst>
            <a:ext uri="{FF2B5EF4-FFF2-40B4-BE49-F238E27FC236}">
              <a16:creationId xmlns=""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5" name="Picture 25" descr="image002">
          <a:extLst>
            <a:ext uri="{FF2B5EF4-FFF2-40B4-BE49-F238E27FC236}">
              <a16:creationId xmlns=""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6" name="Picture 26" descr="image002">
          <a:extLst>
            <a:ext uri="{FF2B5EF4-FFF2-40B4-BE49-F238E27FC236}">
              <a16:creationId xmlns=""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7" name="Picture 27" descr="image002">
          <a:extLst>
            <a:ext uri="{FF2B5EF4-FFF2-40B4-BE49-F238E27FC236}">
              <a16:creationId xmlns=""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8" name="Picture 28" descr="image002">
          <a:extLst>
            <a:ext uri="{FF2B5EF4-FFF2-40B4-BE49-F238E27FC236}">
              <a16:creationId xmlns=""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09" name="Picture 29" descr="image002">
          <a:extLst>
            <a:ext uri="{FF2B5EF4-FFF2-40B4-BE49-F238E27FC236}">
              <a16:creationId xmlns=""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0" name="Picture 33" descr="image002">
          <a:extLst>
            <a:ext uri="{FF2B5EF4-FFF2-40B4-BE49-F238E27FC236}">
              <a16:creationId xmlns=""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1" name="Picture 34" descr="image002">
          <a:extLst>
            <a:ext uri="{FF2B5EF4-FFF2-40B4-BE49-F238E27FC236}">
              <a16:creationId xmlns=""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2" name="Picture 35" descr="image002">
          <a:extLst>
            <a:ext uri="{FF2B5EF4-FFF2-40B4-BE49-F238E27FC236}">
              <a16:creationId xmlns=""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3" name="Picture 36" descr="image002">
          <a:extLst>
            <a:ext uri="{FF2B5EF4-FFF2-40B4-BE49-F238E27FC236}">
              <a16:creationId xmlns=""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4" name="Picture 37" descr="image002">
          <a:extLst>
            <a:ext uri="{FF2B5EF4-FFF2-40B4-BE49-F238E27FC236}">
              <a16:creationId xmlns=""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5" name="Picture 38" descr="image002">
          <a:extLst>
            <a:ext uri="{FF2B5EF4-FFF2-40B4-BE49-F238E27FC236}">
              <a16:creationId xmlns=""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6" name="Picture 39" descr="image002">
          <a:extLst>
            <a:ext uri="{FF2B5EF4-FFF2-40B4-BE49-F238E27FC236}">
              <a16:creationId xmlns=""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7" name="Picture 40" descr="image002">
          <a:extLst>
            <a:ext uri="{FF2B5EF4-FFF2-40B4-BE49-F238E27FC236}">
              <a16:creationId xmlns=""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8" name="Picture 41" descr="image002">
          <a:extLst>
            <a:ext uri="{FF2B5EF4-FFF2-40B4-BE49-F238E27FC236}">
              <a16:creationId xmlns=""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19" name="Picture 42" descr="image002">
          <a:extLst>
            <a:ext uri="{FF2B5EF4-FFF2-40B4-BE49-F238E27FC236}">
              <a16:creationId xmlns=""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0" name="Picture 43" descr="image002">
          <a:extLst>
            <a:ext uri="{FF2B5EF4-FFF2-40B4-BE49-F238E27FC236}">
              <a16:creationId xmlns=""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1" name="Picture 44" descr="image002">
          <a:extLst>
            <a:ext uri="{FF2B5EF4-FFF2-40B4-BE49-F238E27FC236}">
              <a16:creationId xmlns=""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2" name="Picture 45" descr="image002">
          <a:extLst>
            <a:ext uri="{FF2B5EF4-FFF2-40B4-BE49-F238E27FC236}">
              <a16:creationId xmlns=""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3" name="Picture 46" descr="image002">
          <a:extLst>
            <a:ext uri="{FF2B5EF4-FFF2-40B4-BE49-F238E27FC236}">
              <a16:creationId xmlns=""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4" name="Picture 47" descr="image002">
          <a:extLst>
            <a:ext uri="{FF2B5EF4-FFF2-40B4-BE49-F238E27FC236}">
              <a16:creationId xmlns=""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5" name="Picture 48" descr="image002">
          <a:extLst>
            <a:ext uri="{FF2B5EF4-FFF2-40B4-BE49-F238E27FC236}">
              <a16:creationId xmlns=""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6" name="Picture 49" descr="image002">
          <a:extLst>
            <a:ext uri="{FF2B5EF4-FFF2-40B4-BE49-F238E27FC236}">
              <a16:creationId xmlns=""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7" name="Picture 53" descr="image002">
          <a:extLst>
            <a:ext uri="{FF2B5EF4-FFF2-40B4-BE49-F238E27FC236}">
              <a16:creationId xmlns=""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8" name="Picture 54" descr="image002">
          <a:extLst>
            <a:ext uri="{FF2B5EF4-FFF2-40B4-BE49-F238E27FC236}">
              <a16:creationId xmlns=""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29" name="Picture 55" descr="image002">
          <a:extLst>
            <a:ext uri="{FF2B5EF4-FFF2-40B4-BE49-F238E27FC236}">
              <a16:creationId xmlns=""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0" name="Picture 56" descr="image002">
          <a:extLst>
            <a:ext uri="{FF2B5EF4-FFF2-40B4-BE49-F238E27FC236}">
              <a16:creationId xmlns=""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1" name="Picture 57" descr="image002">
          <a:extLst>
            <a:ext uri="{FF2B5EF4-FFF2-40B4-BE49-F238E27FC236}">
              <a16:creationId xmlns=""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2" name="Picture 65" descr="image002">
          <a:extLst>
            <a:ext uri="{FF2B5EF4-FFF2-40B4-BE49-F238E27FC236}">
              <a16:creationId xmlns=""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3" name="Picture 66" descr="image002">
          <a:extLst>
            <a:ext uri="{FF2B5EF4-FFF2-40B4-BE49-F238E27FC236}">
              <a16:creationId xmlns=""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4" name="Picture 67" descr="image002">
          <a:extLst>
            <a:ext uri="{FF2B5EF4-FFF2-40B4-BE49-F238E27FC236}">
              <a16:creationId xmlns=""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5" name="Picture 68" descr="image002">
          <a:extLst>
            <a:ext uri="{FF2B5EF4-FFF2-40B4-BE49-F238E27FC236}">
              <a16:creationId xmlns=""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6" name="Picture 69" descr="image002">
          <a:extLst>
            <a:ext uri="{FF2B5EF4-FFF2-40B4-BE49-F238E27FC236}">
              <a16:creationId xmlns=""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7" name="Picture 70" descr="image002">
          <a:extLst>
            <a:ext uri="{FF2B5EF4-FFF2-40B4-BE49-F238E27FC236}">
              <a16:creationId xmlns=""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8" name="Picture 71" descr="image002">
          <a:extLst>
            <a:ext uri="{FF2B5EF4-FFF2-40B4-BE49-F238E27FC236}">
              <a16:creationId xmlns=""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39" name="Picture 72" descr="image002">
          <a:extLst>
            <a:ext uri="{FF2B5EF4-FFF2-40B4-BE49-F238E27FC236}">
              <a16:creationId xmlns=""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0" name="Picture 73" descr="image002">
          <a:extLst>
            <a:ext uri="{FF2B5EF4-FFF2-40B4-BE49-F238E27FC236}">
              <a16:creationId xmlns=""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1" name="Picture 74" descr="image002">
          <a:extLst>
            <a:ext uri="{FF2B5EF4-FFF2-40B4-BE49-F238E27FC236}">
              <a16:creationId xmlns=""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2" name="Picture 75" descr="image002">
          <a:extLst>
            <a:ext uri="{FF2B5EF4-FFF2-40B4-BE49-F238E27FC236}">
              <a16:creationId xmlns=""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3" name="Picture 76" descr="image002">
          <a:extLst>
            <a:ext uri="{FF2B5EF4-FFF2-40B4-BE49-F238E27FC236}">
              <a16:creationId xmlns=""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4" name="Picture 77" descr="image002">
          <a:extLst>
            <a:ext uri="{FF2B5EF4-FFF2-40B4-BE49-F238E27FC236}">
              <a16:creationId xmlns=""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5" name="Picture 78" descr="image002">
          <a:extLst>
            <a:ext uri="{FF2B5EF4-FFF2-40B4-BE49-F238E27FC236}">
              <a16:creationId xmlns=""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6" name="Picture 79" descr="image002">
          <a:extLst>
            <a:ext uri="{FF2B5EF4-FFF2-40B4-BE49-F238E27FC236}">
              <a16:creationId xmlns=""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7" name="Picture 80" descr="image002">
          <a:extLst>
            <a:ext uri="{FF2B5EF4-FFF2-40B4-BE49-F238E27FC236}">
              <a16:creationId xmlns=""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8" name="Picture 81" descr="image002">
          <a:extLst>
            <a:ext uri="{FF2B5EF4-FFF2-40B4-BE49-F238E27FC236}">
              <a16:creationId xmlns=""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49" name="Picture 82" descr="image002">
          <a:extLst>
            <a:ext uri="{FF2B5EF4-FFF2-40B4-BE49-F238E27FC236}">
              <a16:creationId xmlns=""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0" name="Picture 92" descr="image002">
          <a:extLst>
            <a:ext uri="{FF2B5EF4-FFF2-40B4-BE49-F238E27FC236}">
              <a16:creationId xmlns=""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1" name="Picture 93" descr="image002">
          <a:extLst>
            <a:ext uri="{FF2B5EF4-FFF2-40B4-BE49-F238E27FC236}">
              <a16:creationId xmlns=""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2" name="Picture 94" descr="image002">
          <a:extLst>
            <a:ext uri="{FF2B5EF4-FFF2-40B4-BE49-F238E27FC236}">
              <a16:creationId xmlns=""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3" name="Picture 95" descr="image002">
          <a:extLst>
            <a:ext uri="{FF2B5EF4-FFF2-40B4-BE49-F238E27FC236}">
              <a16:creationId xmlns=""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4" name="Picture 96" descr="image002">
          <a:extLst>
            <a:ext uri="{FF2B5EF4-FFF2-40B4-BE49-F238E27FC236}">
              <a16:creationId xmlns=""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5" name="Picture 100" descr="image002">
          <a:extLst>
            <a:ext uri="{FF2B5EF4-FFF2-40B4-BE49-F238E27FC236}">
              <a16:creationId xmlns=""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6" name="Picture 101" descr="image002">
          <a:extLst>
            <a:ext uri="{FF2B5EF4-FFF2-40B4-BE49-F238E27FC236}">
              <a16:creationId xmlns=""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7" name="Picture 102" descr="image002">
          <a:extLst>
            <a:ext uri="{FF2B5EF4-FFF2-40B4-BE49-F238E27FC236}">
              <a16:creationId xmlns=""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8" name="Picture 103" descr="image002">
          <a:extLst>
            <a:ext uri="{FF2B5EF4-FFF2-40B4-BE49-F238E27FC236}">
              <a16:creationId xmlns=""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59" name="Picture 104" descr="image002">
          <a:extLst>
            <a:ext uri="{FF2B5EF4-FFF2-40B4-BE49-F238E27FC236}">
              <a16:creationId xmlns=""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0" name="Picture 112" descr="image002">
          <a:extLst>
            <a:ext uri="{FF2B5EF4-FFF2-40B4-BE49-F238E27FC236}">
              <a16:creationId xmlns=""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1" name="Picture 113" descr="image002">
          <a:extLst>
            <a:ext uri="{FF2B5EF4-FFF2-40B4-BE49-F238E27FC236}">
              <a16:creationId xmlns=""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2" name="Picture 114" descr="image002">
          <a:extLst>
            <a:ext uri="{FF2B5EF4-FFF2-40B4-BE49-F238E27FC236}">
              <a16:creationId xmlns=""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3" name="Picture 115" descr="image002">
          <a:extLst>
            <a:ext uri="{FF2B5EF4-FFF2-40B4-BE49-F238E27FC236}">
              <a16:creationId xmlns=""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4" name="Picture 116" descr="image002">
          <a:extLst>
            <a:ext uri="{FF2B5EF4-FFF2-40B4-BE49-F238E27FC236}">
              <a16:creationId xmlns=""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5" name="Picture 117" descr="image002">
          <a:extLst>
            <a:ext uri="{FF2B5EF4-FFF2-40B4-BE49-F238E27FC236}">
              <a16:creationId xmlns=""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6" name="Picture 118" descr="image002">
          <a:extLst>
            <a:ext uri="{FF2B5EF4-FFF2-40B4-BE49-F238E27FC236}">
              <a16:creationId xmlns=""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7" name="Picture 119" descr="image002">
          <a:extLst>
            <a:ext uri="{FF2B5EF4-FFF2-40B4-BE49-F238E27FC236}">
              <a16:creationId xmlns=""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8" name="Picture 120" descr="image002">
          <a:extLst>
            <a:ext uri="{FF2B5EF4-FFF2-40B4-BE49-F238E27FC236}">
              <a16:creationId xmlns=""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69" name="Picture 121" descr="image002">
          <a:extLst>
            <a:ext uri="{FF2B5EF4-FFF2-40B4-BE49-F238E27FC236}">
              <a16:creationId xmlns=""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0" name="Picture 122" descr="image002">
          <a:extLst>
            <a:ext uri="{FF2B5EF4-FFF2-40B4-BE49-F238E27FC236}">
              <a16:creationId xmlns=""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1" name="Picture 123" descr="image002">
          <a:extLst>
            <a:ext uri="{FF2B5EF4-FFF2-40B4-BE49-F238E27FC236}">
              <a16:creationId xmlns=""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2" name="Picture 124" descr="image002">
          <a:extLst>
            <a:ext uri="{FF2B5EF4-FFF2-40B4-BE49-F238E27FC236}">
              <a16:creationId xmlns=""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3" name="Picture 125" descr="image002">
          <a:extLst>
            <a:ext uri="{FF2B5EF4-FFF2-40B4-BE49-F238E27FC236}">
              <a16:creationId xmlns=""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4" name="Picture 126" descr="image002">
          <a:extLst>
            <a:ext uri="{FF2B5EF4-FFF2-40B4-BE49-F238E27FC236}">
              <a16:creationId xmlns=""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5" name="Picture 127" descr="image002">
          <a:extLst>
            <a:ext uri="{FF2B5EF4-FFF2-40B4-BE49-F238E27FC236}">
              <a16:creationId xmlns=""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6" name="Picture 128" descr="image002">
          <a:extLst>
            <a:ext uri="{FF2B5EF4-FFF2-40B4-BE49-F238E27FC236}">
              <a16:creationId xmlns=""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xdr:row>
      <xdr:rowOff>0</xdr:rowOff>
    </xdr:from>
    <xdr:to>
      <xdr:col>3</xdr:col>
      <xdr:colOff>57150</xdr:colOff>
      <xdr:row>2</xdr:row>
      <xdr:rowOff>28575</xdr:rowOff>
    </xdr:to>
    <xdr:pic>
      <xdr:nvPicPr>
        <xdr:cNvPr id="1677" name="Picture 129" descr="image002">
          <a:extLst>
            <a:ext uri="{FF2B5EF4-FFF2-40B4-BE49-F238E27FC236}">
              <a16:creationId xmlns=""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352425"/>
          <a:ext cx="57150" cy="28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78" name="Picture 3" descr="image002">
          <a:extLst>
            <a:ext uri="{FF2B5EF4-FFF2-40B4-BE49-F238E27FC236}">
              <a16:creationId xmlns=""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79" name="Picture 4" descr="image002">
          <a:extLst>
            <a:ext uri="{FF2B5EF4-FFF2-40B4-BE49-F238E27FC236}">
              <a16:creationId xmlns=""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80" name="Picture 5" descr="image002">
          <a:extLst>
            <a:ext uri="{FF2B5EF4-FFF2-40B4-BE49-F238E27FC236}">
              <a16:creationId xmlns=""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81" name="Picture 6" descr="image002">
          <a:extLst>
            <a:ext uri="{FF2B5EF4-FFF2-40B4-BE49-F238E27FC236}">
              <a16:creationId xmlns=""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82" name="Picture 7" descr="image002">
          <a:extLst>
            <a:ext uri="{FF2B5EF4-FFF2-40B4-BE49-F238E27FC236}">
              <a16:creationId xmlns=""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83" name="Picture 8" descr="image002">
          <a:extLst>
            <a:ext uri="{FF2B5EF4-FFF2-40B4-BE49-F238E27FC236}">
              <a16:creationId xmlns=""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84" name="Picture 9" descr="image002">
          <a:extLst>
            <a:ext uri="{FF2B5EF4-FFF2-40B4-BE49-F238E27FC236}">
              <a16:creationId xmlns=""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85" name="Picture 10" descr="image002">
          <a:extLst>
            <a:ext uri="{FF2B5EF4-FFF2-40B4-BE49-F238E27FC236}">
              <a16:creationId xmlns=""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86" name="Picture 3" descr="image002">
          <a:extLst>
            <a:ext uri="{FF2B5EF4-FFF2-40B4-BE49-F238E27FC236}">
              <a16:creationId xmlns=""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87" name="Picture 4" descr="image002">
          <a:extLst>
            <a:ext uri="{FF2B5EF4-FFF2-40B4-BE49-F238E27FC236}">
              <a16:creationId xmlns=""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88" name="Picture 5" descr="image002">
          <a:extLst>
            <a:ext uri="{FF2B5EF4-FFF2-40B4-BE49-F238E27FC236}">
              <a16:creationId xmlns=""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89" name="Picture 6" descr="image002">
          <a:extLst>
            <a:ext uri="{FF2B5EF4-FFF2-40B4-BE49-F238E27FC236}">
              <a16:creationId xmlns=""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90" name="Picture 7" descr="image002">
          <a:extLst>
            <a:ext uri="{FF2B5EF4-FFF2-40B4-BE49-F238E27FC236}">
              <a16:creationId xmlns=""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91" name="Picture 8" descr="image002">
          <a:extLst>
            <a:ext uri="{FF2B5EF4-FFF2-40B4-BE49-F238E27FC236}">
              <a16:creationId xmlns=""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92" name="Picture 9" descr="image002">
          <a:extLst>
            <a:ext uri="{FF2B5EF4-FFF2-40B4-BE49-F238E27FC236}">
              <a16:creationId xmlns=""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93" name="Picture 10" descr="image002">
          <a:extLst>
            <a:ext uri="{FF2B5EF4-FFF2-40B4-BE49-F238E27FC236}">
              <a16:creationId xmlns=""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94" name="Picture 3" descr="image002">
          <a:extLst>
            <a:ext uri="{FF2B5EF4-FFF2-40B4-BE49-F238E27FC236}">
              <a16:creationId xmlns=""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95" name="Picture 7" descr="image002">
          <a:extLst>
            <a:ext uri="{FF2B5EF4-FFF2-40B4-BE49-F238E27FC236}">
              <a16:creationId xmlns=""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96" name="Picture 6" descr="image002">
          <a:extLst>
            <a:ext uri="{FF2B5EF4-FFF2-40B4-BE49-F238E27FC236}">
              <a16:creationId xmlns=""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97" name="Picture 10" descr="image002">
          <a:extLst>
            <a:ext uri="{FF2B5EF4-FFF2-40B4-BE49-F238E27FC236}">
              <a16:creationId xmlns=""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698" name="Picture 3" descr="image002">
          <a:extLst>
            <a:ext uri="{FF2B5EF4-FFF2-40B4-BE49-F238E27FC236}">
              <a16:creationId xmlns=""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699" name="Picture 4" descr="image002">
          <a:extLst>
            <a:ext uri="{FF2B5EF4-FFF2-40B4-BE49-F238E27FC236}">
              <a16:creationId xmlns=""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00" name="Picture 5" descr="image002">
          <a:extLst>
            <a:ext uri="{FF2B5EF4-FFF2-40B4-BE49-F238E27FC236}">
              <a16:creationId xmlns=""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01" name="Picture 6" descr="image002">
          <a:extLst>
            <a:ext uri="{FF2B5EF4-FFF2-40B4-BE49-F238E27FC236}">
              <a16:creationId xmlns=""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02" name="Picture 7" descr="image002">
          <a:extLst>
            <a:ext uri="{FF2B5EF4-FFF2-40B4-BE49-F238E27FC236}">
              <a16:creationId xmlns=""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03" name="Picture 8" descr="image002">
          <a:extLst>
            <a:ext uri="{FF2B5EF4-FFF2-40B4-BE49-F238E27FC236}">
              <a16:creationId xmlns=""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04" name="Picture 9" descr="image002">
          <a:extLst>
            <a:ext uri="{FF2B5EF4-FFF2-40B4-BE49-F238E27FC236}">
              <a16:creationId xmlns=""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05" name="Picture 10" descr="image002">
          <a:extLst>
            <a:ext uri="{FF2B5EF4-FFF2-40B4-BE49-F238E27FC236}">
              <a16:creationId xmlns=""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06" name="Picture 3" descr="image002">
          <a:extLst>
            <a:ext uri="{FF2B5EF4-FFF2-40B4-BE49-F238E27FC236}">
              <a16:creationId xmlns=""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07" name="Picture 4" descr="image002">
          <a:extLst>
            <a:ext uri="{FF2B5EF4-FFF2-40B4-BE49-F238E27FC236}">
              <a16:creationId xmlns=""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08" name="Picture 5" descr="image002">
          <a:extLst>
            <a:ext uri="{FF2B5EF4-FFF2-40B4-BE49-F238E27FC236}">
              <a16:creationId xmlns=""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09" name="Picture 6" descr="image002">
          <a:extLst>
            <a:ext uri="{FF2B5EF4-FFF2-40B4-BE49-F238E27FC236}">
              <a16:creationId xmlns=""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10" name="Picture 7" descr="image002">
          <a:extLst>
            <a:ext uri="{FF2B5EF4-FFF2-40B4-BE49-F238E27FC236}">
              <a16:creationId xmlns=""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11" name="Picture 8" descr="image002">
          <a:extLst>
            <a:ext uri="{FF2B5EF4-FFF2-40B4-BE49-F238E27FC236}">
              <a16:creationId xmlns=""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12" name="Picture 9" descr="image002">
          <a:extLst>
            <a:ext uri="{FF2B5EF4-FFF2-40B4-BE49-F238E27FC236}">
              <a16:creationId xmlns=""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13" name="Picture 10" descr="image002">
          <a:extLst>
            <a:ext uri="{FF2B5EF4-FFF2-40B4-BE49-F238E27FC236}">
              <a16:creationId xmlns=""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14" name="Picture 3" descr="image002">
          <a:extLst>
            <a:ext uri="{FF2B5EF4-FFF2-40B4-BE49-F238E27FC236}">
              <a16:creationId xmlns=""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15" name="Picture 4" descr="image002">
          <a:extLst>
            <a:ext uri="{FF2B5EF4-FFF2-40B4-BE49-F238E27FC236}">
              <a16:creationId xmlns=""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16" name="Picture 5" descr="image002">
          <a:extLst>
            <a:ext uri="{FF2B5EF4-FFF2-40B4-BE49-F238E27FC236}">
              <a16:creationId xmlns=""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17" name="Picture 6" descr="image002">
          <a:extLst>
            <a:ext uri="{FF2B5EF4-FFF2-40B4-BE49-F238E27FC236}">
              <a16:creationId xmlns=""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18" name="Picture 7" descr="image002">
          <a:extLst>
            <a:ext uri="{FF2B5EF4-FFF2-40B4-BE49-F238E27FC236}">
              <a16:creationId xmlns=""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19" name="Picture 8" descr="image002">
          <a:extLst>
            <a:ext uri="{FF2B5EF4-FFF2-40B4-BE49-F238E27FC236}">
              <a16:creationId xmlns=""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20" name="Picture 9" descr="image002">
          <a:extLst>
            <a:ext uri="{FF2B5EF4-FFF2-40B4-BE49-F238E27FC236}">
              <a16:creationId xmlns=""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21" name="Picture 10" descr="image002">
          <a:extLst>
            <a:ext uri="{FF2B5EF4-FFF2-40B4-BE49-F238E27FC236}">
              <a16:creationId xmlns=""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22" name="Picture 3" descr="image002">
          <a:extLst>
            <a:ext uri="{FF2B5EF4-FFF2-40B4-BE49-F238E27FC236}">
              <a16:creationId xmlns=""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23" name="Picture 7" descr="image002">
          <a:extLst>
            <a:ext uri="{FF2B5EF4-FFF2-40B4-BE49-F238E27FC236}">
              <a16:creationId xmlns=""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24" name="Picture 6" descr="image002">
          <a:extLst>
            <a:ext uri="{FF2B5EF4-FFF2-40B4-BE49-F238E27FC236}">
              <a16:creationId xmlns=""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25" name="Picture 10" descr="image002">
          <a:extLst>
            <a:ext uri="{FF2B5EF4-FFF2-40B4-BE49-F238E27FC236}">
              <a16:creationId xmlns=""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26" name="Picture 3" descr="image002">
          <a:extLst>
            <a:ext uri="{FF2B5EF4-FFF2-40B4-BE49-F238E27FC236}">
              <a16:creationId xmlns=""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27" name="Picture 4" descr="image002">
          <a:extLst>
            <a:ext uri="{FF2B5EF4-FFF2-40B4-BE49-F238E27FC236}">
              <a16:creationId xmlns=""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28" name="Picture 5" descr="image002">
          <a:extLst>
            <a:ext uri="{FF2B5EF4-FFF2-40B4-BE49-F238E27FC236}">
              <a16:creationId xmlns=""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29" name="Picture 6" descr="image002">
          <a:extLst>
            <a:ext uri="{FF2B5EF4-FFF2-40B4-BE49-F238E27FC236}">
              <a16:creationId xmlns=""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30" name="Picture 7" descr="image002">
          <a:extLst>
            <a:ext uri="{FF2B5EF4-FFF2-40B4-BE49-F238E27FC236}">
              <a16:creationId xmlns=""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31" name="Picture 8" descr="image002">
          <a:extLst>
            <a:ext uri="{FF2B5EF4-FFF2-40B4-BE49-F238E27FC236}">
              <a16:creationId xmlns=""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32" name="Picture 9" descr="image002">
          <a:extLst>
            <a:ext uri="{FF2B5EF4-FFF2-40B4-BE49-F238E27FC236}">
              <a16:creationId xmlns=""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33" name="Picture 10" descr="image002">
          <a:extLst>
            <a:ext uri="{FF2B5EF4-FFF2-40B4-BE49-F238E27FC236}">
              <a16:creationId xmlns=""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34" name="Picture 3" descr="image002">
          <a:extLst>
            <a:ext uri="{FF2B5EF4-FFF2-40B4-BE49-F238E27FC236}">
              <a16:creationId xmlns=""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35" name="Picture 4" descr="image002">
          <a:extLst>
            <a:ext uri="{FF2B5EF4-FFF2-40B4-BE49-F238E27FC236}">
              <a16:creationId xmlns=""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36" name="Picture 5" descr="image002">
          <a:extLst>
            <a:ext uri="{FF2B5EF4-FFF2-40B4-BE49-F238E27FC236}">
              <a16:creationId xmlns=""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37" name="Picture 6" descr="image002">
          <a:extLst>
            <a:ext uri="{FF2B5EF4-FFF2-40B4-BE49-F238E27FC236}">
              <a16:creationId xmlns=""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38" name="Picture 7" descr="image002">
          <a:extLst>
            <a:ext uri="{FF2B5EF4-FFF2-40B4-BE49-F238E27FC236}">
              <a16:creationId xmlns=""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39" name="Picture 8" descr="image002">
          <a:extLst>
            <a:ext uri="{FF2B5EF4-FFF2-40B4-BE49-F238E27FC236}">
              <a16:creationId xmlns=""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40" name="Picture 9" descr="image002">
          <a:extLst>
            <a:ext uri="{FF2B5EF4-FFF2-40B4-BE49-F238E27FC236}">
              <a16:creationId xmlns=""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41" name="Picture 10" descr="image002">
          <a:extLst>
            <a:ext uri="{FF2B5EF4-FFF2-40B4-BE49-F238E27FC236}">
              <a16:creationId xmlns=""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42" name="Picture 3" descr="image002">
          <a:extLst>
            <a:ext uri="{FF2B5EF4-FFF2-40B4-BE49-F238E27FC236}">
              <a16:creationId xmlns=""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43" name="Picture 4" descr="image002">
          <a:extLst>
            <a:ext uri="{FF2B5EF4-FFF2-40B4-BE49-F238E27FC236}">
              <a16:creationId xmlns=""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44" name="Picture 5" descr="image002">
          <a:extLst>
            <a:ext uri="{FF2B5EF4-FFF2-40B4-BE49-F238E27FC236}">
              <a16:creationId xmlns=""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45" name="Picture 6" descr="image002">
          <a:extLst>
            <a:ext uri="{FF2B5EF4-FFF2-40B4-BE49-F238E27FC236}">
              <a16:creationId xmlns=""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46" name="Picture 7" descr="image002">
          <a:extLst>
            <a:ext uri="{FF2B5EF4-FFF2-40B4-BE49-F238E27FC236}">
              <a16:creationId xmlns=""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47" name="Picture 8" descr="image002">
          <a:extLst>
            <a:ext uri="{FF2B5EF4-FFF2-40B4-BE49-F238E27FC236}">
              <a16:creationId xmlns=""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48" name="Picture 9" descr="image002">
          <a:extLst>
            <a:ext uri="{FF2B5EF4-FFF2-40B4-BE49-F238E27FC236}">
              <a16:creationId xmlns=""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49" name="Picture 10" descr="image002">
          <a:extLst>
            <a:ext uri="{FF2B5EF4-FFF2-40B4-BE49-F238E27FC236}">
              <a16:creationId xmlns=""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50" name="Picture 3" descr="image002">
          <a:extLst>
            <a:ext uri="{FF2B5EF4-FFF2-40B4-BE49-F238E27FC236}">
              <a16:creationId xmlns=""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51" name="Picture 7" descr="image002">
          <a:extLst>
            <a:ext uri="{FF2B5EF4-FFF2-40B4-BE49-F238E27FC236}">
              <a16:creationId xmlns=""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52" name="Picture 6" descr="image002">
          <a:extLst>
            <a:ext uri="{FF2B5EF4-FFF2-40B4-BE49-F238E27FC236}">
              <a16:creationId xmlns=""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53" name="Picture 10" descr="image002">
          <a:extLst>
            <a:ext uri="{FF2B5EF4-FFF2-40B4-BE49-F238E27FC236}">
              <a16:creationId xmlns=""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54" name="Picture 3" descr="image002">
          <a:extLst>
            <a:ext uri="{FF2B5EF4-FFF2-40B4-BE49-F238E27FC236}">
              <a16:creationId xmlns=""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55" name="Picture 4" descr="image002">
          <a:extLst>
            <a:ext uri="{FF2B5EF4-FFF2-40B4-BE49-F238E27FC236}">
              <a16:creationId xmlns=""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56" name="Picture 5" descr="image002">
          <a:extLst>
            <a:ext uri="{FF2B5EF4-FFF2-40B4-BE49-F238E27FC236}">
              <a16:creationId xmlns=""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57" name="Picture 6" descr="image002">
          <a:extLst>
            <a:ext uri="{FF2B5EF4-FFF2-40B4-BE49-F238E27FC236}">
              <a16:creationId xmlns=""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58" name="Picture 7" descr="image002">
          <a:extLst>
            <a:ext uri="{FF2B5EF4-FFF2-40B4-BE49-F238E27FC236}">
              <a16:creationId xmlns=""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59" name="Picture 8" descr="image002">
          <a:extLst>
            <a:ext uri="{FF2B5EF4-FFF2-40B4-BE49-F238E27FC236}">
              <a16:creationId xmlns=""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60" name="Picture 9" descr="image002">
          <a:extLst>
            <a:ext uri="{FF2B5EF4-FFF2-40B4-BE49-F238E27FC236}">
              <a16:creationId xmlns=""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61" name="Picture 10" descr="image002">
          <a:extLst>
            <a:ext uri="{FF2B5EF4-FFF2-40B4-BE49-F238E27FC236}">
              <a16:creationId xmlns=""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62" name="Picture 3" descr="image002">
          <a:extLst>
            <a:ext uri="{FF2B5EF4-FFF2-40B4-BE49-F238E27FC236}">
              <a16:creationId xmlns=""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63" name="Picture 4" descr="image002">
          <a:extLst>
            <a:ext uri="{FF2B5EF4-FFF2-40B4-BE49-F238E27FC236}">
              <a16:creationId xmlns=""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64" name="Picture 5" descr="image002">
          <a:extLst>
            <a:ext uri="{FF2B5EF4-FFF2-40B4-BE49-F238E27FC236}">
              <a16:creationId xmlns=""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65" name="Picture 6" descr="image002">
          <a:extLst>
            <a:ext uri="{FF2B5EF4-FFF2-40B4-BE49-F238E27FC236}">
              <a16:creationId xmlns=""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66" name="Picture 7" descr="image002">
          <a:extLst>
            <a:ext uri="{FF2B5EF4-FFF2-40B4-BE49-F238E27FC236}">
              <a16:creationId xmlns=""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67" name="Picture 8" descr="image002">
          <a:extLst>
            <a:ext uri="{FF2B5EF4-FFF2-40B4-BE49-F238E27FC236}">
              <a16:creationId xmlns=""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68" name="Picture 9" descr="image002">
          <a:extLst>
            <a:ext uri="{FF2B5EF4-FFF2-40B4-BE49-F238E27FC236}">
              <a16:creationId xmlns=""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69" name="Picture 10" descr="image002">
          <a:extLst>
            <a:ext uri="{FF2B5EF4-FFF2-40B4-BE49-F238E27FC236}">
              <a16:creationId xmlns=""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70" name="Picture 3" descr="image002">
          <a:extLst>
            <a:ext uri="{FF2B5EF4-FFF2-40B4-BE49-F238E27FC236}">
              <a16:creationId xmlns=""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71" name="Picture 4" descr="image002">
          <a:extLst>
            <a:ext uri="{FF2B5EF4-FFF2-40B4-BE49-F238E27FC236}">
              <a16:creationId xmlns=""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72" name="Picture 5" descr="image002">
          <a:extLst>
            <a:ext uri="{FF2B5EF4-FFF2-40B4-BE49-F238E27FC236}">
              <a16:creationId xmlns=""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73" name="Picture 6" descr="image002">
          <a:extLst>
            <a:ext uri="{FF2B5EF4-FFF2-40B4-BE49-F238E27FC236}">
              <a16:creationId xmlns=""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74" name="Picture 7" descr="image002">
          <a:extLst>
            <a:ext uri="{FF2B5EF4-FFF2-40B4-BE49-F238E27FC236}">
              <a16:creationId xmlns=""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75" name="Picture 8" descr="image002">
          <a:extLst>
            <a:ext uri="{FF2B5EF4-FFF2-40B4-BE49-F238E27FC236}">
              <a16:creationId xmlns=""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76" name="Picture 9" descr="image002">
          <a:extLst>
            <a:ext uri="{FF2B5EF4-FFF2-40B4-BE49-F238E27FC236}">
              <a16:creationId xmlns=""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77" name="Picture 10" descr="image002">
          <a:extLst>
            <a:ext uri="{FF2B5EF4-FFF2-40B4-BE49-F238E27FC236}">
              <a16:creationId xmlns=""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78" name="Picture 3" descr="image002">
          <a:extLst>
            <a:ext uri="{FF2B5EF4-FFF2-40B4-BE49-F238E27FC236}">
              <a16:creationId xmlns=""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79" name="Picture 7" descr="image002">
          <a:extLst>
            <a:ext uri="{FF2B5EF4-FFF2-40B4-BE49-F238E27FC236}">
              <a16:creationId xmlns=""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80" name="Picture 6" descr="image002">
          <a:extLst>
            <a:ext uri="{FF2B5EF4-FFF2-40B4-BE49-F238E27FC236}">
              <a16:creationId xmlns=""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81" name="Picture 10" descr="image002">
          <a:extLst>
            <a:ext uri="{FF2B5EF4-FFF2-40B4-BE49-F238E27FC236}">
              <a16:creationId xmlns=""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82" name="Picture 3" descr="image002">
          <a:extLst>
            <a:ext uri="{FF2B5EF4-FFF2-40B4-BE49-F238E27FC236}">
              <a16:creationId xmlns=""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83" name="Picture 4" descr="image002">
          <a:extLst>
            <a:ext uri="{FF2B5EF4-FFF2-40B4-BE49-F238E27FC236}">
              <a16:creationId xmlns=""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84" name="Picture 5" descr="image002">
          <a:extLst>
            <a:ext uri="{FF2B5EF4-FFF2-40B4-BE49-F238E27FC236}">
              <a16:creationId xmlns=""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85" name="Picture 6" descr="image002">
          <a:extLst>
            <a:ext uri="{FF2B5EF4-FFF2-40B4-BE49-F238E27FC236}">
              <a16:creationId xmlns=""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86" name="Picture 7" descr="image002">
          <a:extLst>
            <a:ext uri="{FF2B5EF4-FFF2-40B4-BE49-F238E27FC236}">
              <a16:creationId xmlns=""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87" name="Picture 8" descr="image002">
          <a:extLst>
            <a:ext uri="{FF2B5EF4-FFF2-40B4-BE49-F238E27FC236}">
              <a16:creationId xmlns=""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88" name="Picture 9" descr="image002">
          <a:extLst>
            <a:ext uri="{FF2B5EF4-FFF2-40B4-BE49-F238E27FC236}">
              <a16:creationId xmlns=""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89" name="Picture 10" descr="image002">
          <a:extLst>
            <a:ext uri="{FF2B5EF4-FFF2-40B4-BE49-F238E27FC236}">
              <a16:creationId xmlns=""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90" name="Picture 3" descr="image002">
          <a:extLst>
            <a:ext uri="{FF2B5EF4-FFF2-40B4-BE49-F238E27FC236}">
              <a16:creationId xmlns=""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91" name="Picture 4" descr="image002">
          <a:extLst>
            <a:ext uri="{FF2B5EF4-FFF2-40B4-BE49-F238E27FC236}">
              <a16:creationId xmlns=""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92" name="Picture 5" descr="image002">
          <a:extLst>
            <a:ext uri="{FF2B5EF4-FFF2-40B4-BE49-F238E27FC236}">
              <a16:creationId xmlns=""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93" name="Picture 6" descr="image002">
          <a:extLst>
            <a:ext uri="{FF2B5EF4-FFF2-40B4-BE49-F238E27FC236}">
              <a16:creationId xmlns=""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94" name="Picture 7" descr="image002">
          <a:extLst>
            <a:ext uri="{FF2B5EF4-FFF2-40B4-BE49-F238E27FC236}">
              <a16:creationId xmlns=""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95" name="Picture 8" descr="image002">
          <a:extLst>
            <a:ext uri="{FF2B5EF4-FFF2-40B4-BE49-F238E27FC236}">
              <a16:creationId xmlns=""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96" name="Picture 9" descr="image002">
          <a:extLst>
            <a:ext uri="{FF2B5EF4-FFF2-40B4-BE49-F238E27FC236}">
              <a16:creationId xmlns=""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97" name="Picture 10" descr="image002">
          <a:extLst>
            <a:ext uri="{FF2B5EF4-FFF2-40B4-BE49-F238E27FC236}">
              <a16:creationId xmlns=""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798" name="Picture 3" descr="image002">
          <a:extLst>
            <a:ext uri="{FF2B5EF4-FFF2-40B4-BE49-F238E27FC236}">
              <a16:creationId xmlns=""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799" name="Picture 4" descr="image002">
          <a:extLst>
            <a:ext uri="{FF2B5EF4-FFF2-40B4-BE49-F238E27FC236}">
              <a16:creationId xmlns=""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00" name="Picture 5" descr="image002">
          <a:extLst>
            <a:ext uri="{FF2B5EF4-FFF2-40B4-BE49-F238E27FC236}">
              <a16:creationId xmlns=""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01" name="Picture 6" descr="image002">
          <a:extLst>
            <a:ext uri="{FF2B5EF4-FFF2-40B4-BE49-F238E27FC236}">
              <a16:creationId xmlns=""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02" name="Picture 7" descr="image002">
          <a:extLst>
            <a:ext uri="{FF2B5EF4-FFF2-40B4-BE49-F238E27FC236}">
              <a16:creationId xmlns=""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03" name="Picture 8" descr="image002">
          <a:extLst>
            <a:ext uri="{FF2B5EF4-FFF2-40B4-BE49-F238E27FC236}">
              <a16:creationId xmlns=""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04" name="Picture 9" descr="image002">
          <a:extLst>
            <a:ext uri="{FF2B5EF4-FFF2-40B4-BE49-F238E27FC236}">
              <a16:creationId xmlns=""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05" name="Picture 10" descr="image002">
          <a:extLst>
            <a:ext uri="{FF2B5EF4-FFF2-40B4-BE49-F238E27FC236}">
              <a16:creationId xmlns=""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06" name="Picture 3" descr="image002">
          <a:extLst>
            <a:ext uri="{FF2B5EF4-FFF2-40B4-BE49-F238E27FC236}">
              <a16:creationId xmlns=""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07" name="Picture 7" descr="image002">
          <a:extLst>
            <a:ext uri="{FF2B5EF4-FFF2-40B4-BE49-F238E27FC236}">
              <a16:creationId xmlns=""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08" name="Picture 6" descr="image002">
          <a:extLst>
            <a:ext uri="{FF2B5EF4-FFF2-40B4-BE49-F238E27FC236}">
              <a16:creationId xmlns=""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09" name="Picture 10" descr="image002">
          <a:extLst>
            <a:ext uri="{FF2B5EF4-FFF2-40B4-BE49-F238E27FC236}">
              <a16:creationId xmlns=""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10" name="Picture 3" descr="image002">
          <a:extLst>
            <a:ext uri="{FF2B5EF4-FFF2-40B4-BE49-F238E27FC236}">
              <a16:creationId xmlns=""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11" name="Picture 4" descr="image002">
          <a:extLst>
            <a:ext uri="{FF2B5EF4-FFF2-40B4-BE49-F238E27FC236}">
              <a16:creationId xmlns=""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12" name="Picture 5" descr="image002">
          <a:extLst>
            <a:ext uri="{FF2B5EF4-FFF2-40B4-BE49-F238E27FC236}">
              <a16:creationId xmlns=""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13" name="Picture 6" descr="image002">
          <a:extLst>
            <a:ext uri="{FF2B5EF4-FFF2-40B4-BE49-F238E27FC236}">
              <a16:creationId xmlns=""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14" name="Picture 7" descr="image002">
          <a:extLst>
            <a:ext uri="{FF2B5EF4-FFF2-40B4-BE49-F238E27FC236}">
              <a16:creationId xmlns=""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15" name="Picture 8" descr="image002">
          <a:extLst>
            <a:ext uri="{FF2B5EF4-FFF2-40B4-BE49-F238E27FC236}">
              <a16:creationId xmlns=""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16" name="Picture 9" descr="image002">
          <a:extLst>
            <a:ext uri="{FF2B5EF4-FFF2-40B4-BE49-F238E27FC236}">
              <a16:creationId xmlns=""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17" name="Picture 10" descr="image002">
          <a:extLst>
            <a:ext uri="{FF2B5EF4-FFF2-40B4-BE49-F238E27FC236}">
              <a16:creationId xmlns=""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18" name="Picture 3" descr="image002">
          <a:extLst>
            <a:ext uri="{FF2B5EF4-FFF2-40B4-BE49-F238E27FC236}">
              <a16:creationId xmlns=""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19" name="Picture 4" descr="image002">
          <a:extLst>
            <a:ext uri="{FF2B5EF4-FFF2-40B4-BE49-F238E27FC236}">
              <a16:creationId xmlns=""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20" name="Picture 5" descr="image002">
          <a:extLst>
            <a:ext uri="{FF2B5EF4-FFF2-40B4-BE49-F238E27FC236}">
              <a16:creationId xmlns=""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21" name="Picture 6" descr="image002">
          <a:extLst>
            <a:ext uri="{FF2B5EF4-FFF2-40B4-BE49-F238E27FC236}">
              <a16:creationId xmlns=""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22" name="Picture 7" descr="image002">
          <a:extLst>
            <a:ext uri="{FF2B5EF4-FFF2-40B4-BE49-F238E27FC236}">
              <a16:creationId xmlns=""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23" name="Picture 8" descr="image002">
          <a:extLst>
            <a:ext uri="{FF2B5EF4-FFF2-40B4-BE49-F238E27FC236}">
              <a16:creationId xmlns=""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24" name="Picture 9" descr="image002">
          <a:extLst>
            <a:ext uri="{FF2B5EF4-FFF2-40B4-BE49-F238E27FC236}">
              <a16:creationId xmlns=""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25" name="Picture 10" descr="image002">
          <a:extLst>
            <a:ext uri="{FF2B5EF4-FFF2-40B4-BE49-F238E27FC236}">
              <a16:creationId xmlns=""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26" name="Picture 3" descr="image002">
          <a:extLst>
            <a:ext uri="{FF2B5EF4-FFF2-40B4-BE49-F238E27FC236}">
              <a16:creationId xmlns=""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27" name="Picture 4" descr="image002">
          <a:extLst>
            <a:ext uri="{FF2B5EF4-FFF2-40B4-BE49-F238E27FC236}">
              <a16:creationId xmlns=""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28" name="Picture 5" descr="image002">
          <a:extLst>
            <a:ext uri="{FF2B5EF4-FFF2-40B4-BE49-F238E27FC236}">
              <a16:creationId xmlns=""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29" name="Picture 6" descr="image002">
          <a:extLst>
            <a:ext uri="{FF2B5EF4-FFF2-40B4-BE49-F238E27FC236}">
              <a16:creationId xmlns=""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30" name="Picture 7" descr="image002">
          <a:extLst>
            <a:ext uri="{FF2B5EF4-FFF2-40B4-BE49-F238E27FC236}">
              <a16:creationId xmlns=""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31" name="Picture 8" descr="image002">
          <a:extLst>
            <a:ext uri="{FF2B5EF4-FFF2-40B4-BE49-F238E27FC236}">
              <a16:creationId xmlns=""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32" name="Picture 9" descr="image002">
          <a:extLst>
            <a:ext uri="{FF2B5EF4-FFF2-40B4-BE49-F238E27FC236}">
              <a16:creationId xmlns=""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33" name="Picture 10" descr="image002">
          <a:extLst>
            <a:ext uri="{FF2B5EF4-FFF2-40B4-BE49-F238E27FC236}">
              <a16:creationId xmlns=""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34" name="Picture 3" descr="image002">
          <a:extLst>
            <a:ext uri="{FF2B5EF4-FFF2-40B4-BE49-F238E27FC236}">
              <a16:creationId xmlns=""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35" name="Picture 7" descr="image002">
          <a:extLst>
            <a:ext uri="{FF2B5EF4-FFF2-40B4-BE49-F238E27FC236}">
              <a16:creationId xmlns=""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36" name="Picture 6" descr="image002">
          <a:extLst>
            <a:ext uri="{FF2B5EF4-FFF2-40B4-BE49-F238E27FC236}">
              <a16:creationId xmlns=""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37" name="Picture 10" descr="image002">
          <a:extLst>
            <a:ext uri="{FF2B5EF4-FFF2-40B4-BE49-F238E27FC236}">
              <a16:creationId xmlns=""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38" name="Picture 3" descr="image002">
          <a:extLst>
            <a:ext uri="{FF2B5EF4-FFF2-40B4-BE49-F238E27FC236}">
              <a16:creationId xmlns=""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39" name="Picture 4" descr="image002">
          <a:extLst>
            <a:ext uri="{FF2B5EF4-FFF2-40B4-BE49-F238E27FC236}">
              <a16:creationId xmlns=""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40" name="Picture 5" descr="image002">
          <a:extLst>
            <a:ext uri="{FF2B5EF4-FFF2-40B4-BE49-F238E27FC236}">
              <a16:creationId xmlns=""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41" name="Picture 6" descr="image002">
          <a:extLst>
            <a:ext uri="{FF2B5EF4-FFF2-40B4-BE49-F238E27FC236}">
              <a16:creationId xmlns=""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42" name="Picture 7" descr="image002">
          <a:extLst>
            <a:ext uri="{FF2B5EF4-FFF2-40B4-BE49-F238E27FC236}">
              <a16:creationId xmlns=""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43" name="Picture 8" descr="image002">
          <a:extLst>
            <a:ext uri="{FF2B5EF4-FFF2-40B4-BE49-F238E27FC236}">
              <a16:creationId xmlns=""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44" name="Picture 9" descr="image002">
          <a:extLst>
            <a:ext uri="{FF2B5EF4-FFF2-40B4-BE49-F238E27FC236}">
              <a16:creationId xmlns=""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45" name="Picture 10" descr="image002">
          <a:extLst>
            <a:ext uri="{FF2B5EF4-FFF2-40B4-BE49-F238E27FC236}">
              <a16:creationId xmlns=""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46" name="Picture 3" descr="image002">
          <a:extLst>
            <a:ext uri="{FF2B5EF4-FFF2-40B4-BE49-F238E27FC236}">
              <a16:creationId xmlns=""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47" name="Picture 3" descr="image002">
          <a:extLst>
            <a:ext uri="{FF2B5EF4-FFF2-40B4-BE49-F238E27FC236}">
              <a16:creationId xmlns=""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48" name="Picture 4" descr="image002">
          <a:extLst>
            <a:ext uri="{FF2B5EF4-FFF2-40B4-BE49-F238E27FC236}">
              <a16:creationId xmlns=""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49" name="Picture 5" descr="image002">
          <a:extLst>
            <a:ext uri="{FF2B5EF4-FFF2-40B4-BE49-F238E27FC236}">
              <a16:creationId xmlns=""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50" name="Picture 6" descr="image002">
          <a:extLst>
            <a:ext uri="{FF2B5EF4-FFF2-40B4-BE49-F238E27FC236}">
              <a16:creationId xmlns=""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51" name="Picture 7" descr="image002">
          <a:extLst>
            <a:ext uri="{FF2B5EF4-FFF2-40B4-BE49-F238E27FC236}">
              <a16:creationId xmlns=""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52" name="Picture 8" descr="image002">
          <a:extLst>
            <a:ext uri="{FF2B5EF4-FFF2-40B4-BE49-F238E27FC236}">
              <a16:creationId xmlns=""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53" name="Picture 9" descr="image002">
          <a:extLst>
            <a:ext uri="{FF2B5EF4-FFF2-40B4-BE49-F238E27FC236}">
              <a16:creationId xmlns=""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54" name="Picture 10" descr="image002">
          <a:extLst>
            <a:ext uri="{FF2B5EF4-FFF2-40B4-BE49-F238E27FC236}">
              <a16:creationId xmlns=""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55" name="Picture 3" descr="image002">
          <a:extLst>
            <a:ext uri="{FF2B5EF4-FFF2-40B4-BE49-F238E27FC236}">
              <a16:creationId xmlns=""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56" name="Picture 4" descr="image002">
          <a:extLst>
            <a:ext uri="{FF2B5EF4-FFF2-40B4-BE49-F238E27FC236}">
              <a16:creationId xmlns=""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57" name="Picture 5" descr="image002">
          <a:extLst>
            <a:ext uri="{FF2B5EF4-FFF2-40B4-BE49-F238E27FC236}">
              <a16:creationId xmlns=""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58" name="Picture 6" descr="image002">
          <a:extLst>
            <a:ext uri="{FF2B5EF4-FFF2-40B4-BE49-F238E27FC236}">
              <a16:creationId xmlns=""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59" name="Picture 7" descr="image002">
          <a:extLst>
            <a:ext uri="{FF2B5EF4-FFF2-40B4-BE49-F238E27FC236}">
              <a16:creationId xmlns=""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60" name="Picture 8" descr="image002">
          <a:extLst>
            <a:ext uri="{FF2B5EF4-FFF2-40B4-BE49-F238E27FC236}">
              <a16:creationId xmlns=""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61" name="Picture 9" descr="image002">
          <a:extLst>
            <a:ext uri="{FF2B5EF4-FFF2-40B4-BE49-F238E27FC236}">
              <a16:creationId xmlns=""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62" name="Picture 10" descr="image002">
          <a:extLst>
            <a:ext uri="{FF2B5EF4-FFF2-40B4-BE49-F238E27FC236}">
              <a16:creationId xmlns=""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63" name="Picture 3" descr="image002">
          <a:extLst>
            <a:ext uri="{FF2B5EF4-FFF2-40B4-BE49-F238E27FC236}">
              <a16:creationId xmlns=""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64" name="Picture 7" descr="image002">
          <a:extLst>
            <a:ext uri="{FF2B5EF4-FFF2-40B4-BE49-F238E27FC236}">
              <a16:creationId xmlns=""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65" name="Picture 6" descr="image002">
          <a:extLst>
            <a:ext uri="{FF2B5EF4-FFF2-40B4-BE49-F238E27FC236}">
              <a16:creationId xmlns=""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66" name="Picture 10" descr="image002">
          <a:extLst>
            <a:ext uri="{FF2B5EF4-FFF2-40B4-BE49-F238E27FC236}">
              <a16:creationId xmlns=""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67" name="Picture 3" descr="image002">
          <a:extLst>
            <a:ext uri="{FF2B5EF4-FFF2-40B4-BE49-F238E27FC236}">
              <a16:creationId xmlns=""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68" name="Picture 4" descr="image002">
          <a:extLst>
            <a:ext uri="{FF2B5EF4-FFF2-40B4-BE49-F238E27FC236}">
              <a16:creationId xmlns=""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69" name="Picture 5" descr="image002">
          <a:extLst>
            <a:ext uri="{FF2B5EF4-FFF2-40B4-BE49-F238E27FC236}">
              <a16:creationId xmlns=""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70" name="Picture 6" descr="image002">
          <a:extLst>
            <a:ext uri="{FF2B5EF4-FFF2-40B4-BE49-F238E27FC236}">
              <a16:creationId xmlns=""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71" name="Picture 7" descr="image002">
          <a:extLst>
            <a:ext uri="{FF2B5EF4-FFF2-40B4-BE49-F238E27FC236}">
              <a16:creationId xmlns=""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72" name="Picture 8" descr="image002">
          <a:extLst>
            <a:ext uri="{FF2B5EF4-FFF2-40B4-BE49-F238E27FC236}">
              <a16:creationId xmlns=""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73" name="Picture 9" descr="image002">
          <a:extLst>
            <a:ext uri="{FF2B5EF4-FFF2-40B4-BE49-F238E27FC236}">
              <a16:creationId xmlns=""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74" name="Picture 10" descr="image002">
          <a:extLst>
            <a:ext uri="{FF2B5EF4-FFF2-40B4-BE49-F238E27FC236}">
              <a16:creationId xmlns=""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75" name="Picture 3" descr="image002">
          <a:extLst>
            <a:ext uri="{FF2B5EF4-FFF2-40B4-BE49-F238E27FC236}">
              <a16:creationId xmlns=""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76" name="Picture 4" descr="image002">
          <a:extLst>
            <a:ext uri="{FF2B5EF4-FFF2-40B4-BE49-F238E27FC236}">
              <a16:creationId xmlns=""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77" name="Picture 5" descr="image002">
          <a:extLst>
            <a:ext uri="{FF2B5EF4-FFF2-40B4-BE49-F238E27FC236}">
              <a16:creationId xmlns=""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78" name="Picture 6" descr="image002">
          <a:extLst>
            <a:ext uri="{FF2B5EF4-FFF2-40B4-BE49-F238E27FC236}">
              <a16:creationId xmlns=""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79" name="Picture 7" descr="image002">
          <a:extLst>
            <a:ext uri="{FF2B5EF4-FFF2-40B4-BE49-F238E27FC236}">
              <a16:creationId xmlns=""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80" name="Picture 8" descr="image002">
          <a:extLst>
            <a:ext uri="{FF2B5EF4-FFF2-40B4-BE49-F238E27FC236}">
              <a16:creationId xmlns=""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81" name="Picture 9" descr="image002">
          <a:extLst>
            <a:ext uri="{FF2B5EF4-FFF2-40B4-BE49-F238E27FC236}">
              <a16:creationId xmlns=""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82" name="Picture 10" descr="image002">
          <a:extLst>
            <a:ext uri="{FF2B5EF4-FFF2-40B4-BE49-F238E27FC236}">
              <a16:creationId xmlns=""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83" name="Picture 3" descr="image002">
          <a:extLst>
            <a:ext uri="{FF2B5EF4-FFF2-40B4-BE49-F238E27FC236}">
              <a16:creationId xmlns=""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84" name="Picture 4" descr="image002">
          <a:extLst>
            <a:ext uri="{FF2B5EF4-FFF2-40B4-BE49-F238E27FC236}">
              <a16:creationId xmlns=""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85" name="Picture 5" descr="image002">
          <a:extLst>
            <a:ext uri="{FF2B5EF4-FFF2-40B4-BE49-F238E27FC236}">
              <a16:creationId xmlns=""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86" name="Picture 6" descr="image002">
          <a:extLst>
            <a:ext uri="{FF2B5EF4-FFF2-40B4-BE49-F238E27FC236}">
              <a16:creationId xmlns=""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87" name="Picture 7" descr="image002">
          <a:extLst>
            <a:ext uri="{FF2B5EF4-FFF2-40B4-BE49-F238E27FC236}">
              <a16:creationId xmlns=""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88" name="Picture 8" descr="image002">
          <a:extLst>
            <a:ext uri="{FF2B5EF4-FFF2-40B4-BE49-F238E27FC236}">
              <a16:creationId xmlns=""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89" name="Picture 9" descr="image002">
          <a:extLst>
            <a:ext uri="{FF2B5EF4-FFF2-40B4-BE49-F238E27FC236}">
              <a16:creationId xmlns=""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90" name="Picture 10" descr="image002">
          <a:extLst>
            <a:ext uri="{FF2B5EF4-FFF2-40B4-BE49-F238E27FC236}">
              <a16:creationId xmlns=""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91" name="Picture 3" descr="image002">
          <a:extLst>
            <a:ext uri="{FF2B5EF4-FFF2-40B4-BE49-F238E27FC236}">
              <a16:creationId xmlns=""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92" name="Picture 7" descr="image002">
          <a:extLst>
            <a:ext uri="{FF2B5EF4-FFF2-40B4-BE49-F238E27FC236}">
              <a16:creationId xmlns=""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93" name="Picture 6" descr="image002">
          <a:extLst>
            <a:ext uri="{FF2B5EF4-FFF2-40B4-BE49-F238E27FC236}">
              <a16:creationId xmlns=""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94" name="Picture 10" descr="image002">
          <a:extLst>
            <a:ext uri="{FF2B5EF4-FFF2-40B4-BE49-F238E27FC236}">
              <a16:creationId xmlns=""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95" name="Picture 3" descr="image002">
          <a:extLst>
            <a:ext uri="{FF2B5EF4-FFF2-40B4-BE49-F238E27FC236}">
              <a16:creationId xmlns=""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96" name="Picture 4" descr="image002">
          <a:extLst>
            <a:ext uri="{FF2B5EF4-FFF2-40B4-BE49-F238E27FC236}">
              <a16:creationId xmlns=""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97" name="Picture 5" descr="image002">
          <a:extLst>
            <a:ext uri="{FF2B5EF4-FFF2-40B4-BE49-F238E27FC236}">
              <a16:creationId xmlns=""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898" name="Picture 6" descr="image002">
          <a:extLst>
            <a:ext uri="{FF2B5EF4-FFF2-40B4-BE49-F238E27FC236}">
              <a16:creationId xmlns=""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899" name="Picture 7" descr="image002">
          <a:extLst>
            <a:ext uri="{FF2B5EF4-FFF2-40B4-BE49-F238E27FC236}">
              <a16:creationId xmlns=""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00" name="Picture 8" descr="image002">
          <a:extLst>
            <a:ext uri="{FF2B5EF4-FFF2-40B4-BE49-F238E27FC236}">
              <a16:creationId xmlns=""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01" name="Picture 9" descr="image002">
          <a:extLst>
            <a:ext uri="{FF2B5EF4-FFF2-40B4-BE49-F238E27FC236}">
              <a16:creationId xmlns=""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02" name="Picture 10" descr="image002">
          <a:extLst>
            <a:ext uri="{FF2B5EF4-FFF2-40B4-BE49-F238E27FC236}">
              <a16:creationId xmlns=""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03" name="Picture 3" descr="image002">
          <a:extLst>
            <a:ext uri="{FF2B5EF4-FFF2-40B4-BE49-F238E27FC236}">
              <a16:creationId xmlns=""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04" name="Picture 4" descr="image002">
          <a:extLst>
            <a:ext uri="{FF2B5EF4-FFF2-40B4-BE49-F238E27FC236}">
              <a16:creationId xmlns=""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05" name="Picture 5" descr="image002">
          <a:extLst>
            <a:ext uri="{FF2B5EF4-FFF2-40B4-BE49-F238E27FC236}">
              <a16:creationId xmlns=""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06" name="Picture 6" descr="image002">
          <a:extLst>
            <a:ext uri="{FF2B5EF4-FFF2-40B4-BE49-F238E27FC236}">
              <a16:creationId xmlns=""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07" name="Picture 7" descr="image002">
          <a:extLst>
            <a:ext uri="{FF2B5EF4-FFF2-40B4-BE49-F238E27FC236}">
              <a16:creationId xmlns=""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08" name="Picture 8" descr="image002">
          <a:extLst>
            <a:ext uri="{FF2B5EF4-FFF2-40B4-BE49-F238E27FC236}">
              <a16:creationId xmlns=""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09" name="Picture 9" descr="image002">
          <a:extLst>
            <a:ext uri="{FF2B5EF4-FFF2-40B4-BE49-F238E27FC236}">
              <a16:creationId xmlns=""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10" name="Picture 10" descr="image002">
          <a:extLst>
            <a:ext uri="{FF2B5EF4-FFF2-40B4-BE49-F238E27FC236}">
              <a16:creationId xmlns=""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11" name="Picture 3" descr="image002">
          <a:extLst>
            <a:ext uri="{FF2B5EF4-FFF2-40B4-BE49-F238E27FC236}">
              <a16:creationId xmlns=""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12" name="Picture 4" descr="image002">
          <a:extLst>
            <a:ext uri="{FF2B5EF4-FFF2-40B4-BE49-F238E27FC236}">
              <a16:creationId xmlns=""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13" name="Picture 5" descr="image002">
          <a:extLst>
            <a:ext uri="{FF2B5EF4-FFF2-40B4-BE49-F238E27FC236}">
              <a16:creationId xmlns=""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14" name="Picture 6" descr="image002">
          <a:extLst>
            <a:ext uri="{FF2B5EF4-FFF2-40B4-BE49-F238E27FC236}">
              <a16:creationId xmlns=""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15" name="Picture 7" descr="image002">
          <a:extLst>
            <a:ext uri="{FF2B5EF4-FFF2-40B4-BE49-F238E27FC236}">
              <a16:creationId xmlns=""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16" name="Picture 8" descr="image002">
          <a:extLst>
            <a:ext uri="{FF2B5EF4-FFF2-40B4-BE49-F238E27FC236}">
              <a16:creationId xmlns=""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17" name="Picture 9" descr="image002">
          <a:extLst>
            <a:ext uri="{FF2B5EF4-FFF2-40B4-BE49-F238E27FC236}">
              <a16:creationId xmlns=""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18" name="Picture 10" descr="image002">
          <a:extLst>
            <a:ext uri="{FF2B5EF4-FFF2-40B4-BE49-F238E27FC236}">
              <a16:creationId xmlns=""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19" name="Picture 3" descr="image002">
          <a:extLst>
            <a:ext uri="{FF2B5EF4-FFF2-40B4-BE49-F238E27FC236}">
              <a16:creationId xmlns=""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20" name="Picture 7" descr="image002">
          <a:extLst>
            <a:ext uri="{FF2B5EF4-FFF2-40B4-BE49-F238E27FC236}">
              <a16:creationId xmlns=""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21" name="Picture 6" descr="image002">
          <a:extLst>
            <a:ext uri="{FF2B5EF4-FFF2-40B4-BE49-F238E27FC236}">
              <a16:creationId xmlns=""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22" name="Picture 10" descr="image002">
          <a:extLst>
            <a:ext uri="{FF2B5EF4-FFF2-40B4-BE49-F238E27FC236}">
              <a16:creationId xmlns=""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23" name="Picture 3" descr="image002">
          <a:extLst>
            <a:ext uri="{FF2B5EF4-FFF2-40B4-BE49-F238E27FC236}">
              <a16:creationId xmlns=""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24" name="Picture 4" descr="image002">
          <a:extLst>
            <a:ext uri="{FF2B5EF4-FFF2-40B4-BE49-F238E27FC236}">
              <a16:creationId xmlns=""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25" name="Picture 5" descr="image002">
          <a:extLst>
            <a:ext uri="{FF2B5EF4-FFF2-40B4-BE49-F238E27FC236}">
              <a16:creationId xmlns=""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26" name="Picture 6" descr="image002">
          <a:extLst>
            <a:ext uri="{FF2B5EF4-FFF2-40B4-BE49-F238E27FC236}">
              <a16:creationId xmlns=""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27" name="Picture 7" descr="image002">
          <a:extLst>
            <a:ext uri="{FF2B5EF4-FFF2-40B4-BE49-F238E27FC236}">
              <a16:creationId xmlns=""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28" name="Picture 8" descr="image002">
          <a:extLst>
            <a:ext uri="{FF2B5EF4-FFF2-40B4-BE49-F238E27FC236}">
              <a16:creationId xmlns=""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39243</xdr:rowOff>
    </xdr:to>
    <xdr:pic>
      <xdr:nvPicPr>
        <xdr:cNvPr id="1929" name="Picture 9" descr="image002">
          <a:extLst>
            <a:ext uri="{FF2B5EF4-FFF2-40B4-BE49-F238E27FC236}">
              <a16:creationId xmlns=""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47625</xdr:colOff>
      <xdr:row>14</xdr:row>
      <xdr:rowOff>39624</xdr:rowOff>
    </xdr:to>
    <xdr:pic>
      <xdr:nvPicPr>
        <xdr:cNvPr id="1930" name="Picture 10" descr="image002">
          <a:extLst>
            <a:ext uri="{FF2B5EF4-FFF2-40B4-BE49-F238E27FC236}">
              <a16:creationId xmlns=""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409700" y="11591925"/>
          <a:ext cx="476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249977111117893"/>
  </sheetPr>
  <dimension ref="A1:AD69"/>
  <sheetViews>
    <sheetView topLeftCell="A55" zoomScale="80" zoomScaleNormal="80" workbookViewId="0">
      <selection activeCell="AB11" sqref="AB11"/>
    </sheetView>
  </sheetViews>
  <sheetFormatPr defaultRowHeight="12.75"/>
  <cols>
    <col min="1" max="1" width="5" style="142" customWidth="1"/>
    <col min="2" max="2" width="6.7109375" style="142" customWidth="1"/>
    <col min="3" max="3" width="13.5703125" style="142" customWidth="1"/>
    <col min="4" max="4" width="13.42578125" style="142" customWidth="1"/>
    <col min="5" max="5" width="12.5703125" style="142" customWidth="1"/>
    <col min="6" max="6" width="20.42578125" style="142" customWidth="1"/>
    <col min="7" max="7" width="9.42578125" style="142" customWidth="1"/>
    <col min="8" max="8" width="6.7109375" style="142" customWidth="1"/>
    <col min="9" max="9" width="5.85546875" style="142" customWidth="1"/>
    <col min="10" max="10" width="7.5703125" style="300" customWidth="1"/>
    <col min="11" max="11" width="11" style="300" customWidth="1"/>
    <col min="12" max="12" width="16.5703125" style="300" customWidth="1"/>
    <col min="13" max="30" width="5.7109375" style="142" customWidth="1"/>
    <col min="31" max="16384" width="9.140625" style="142"/>
  </cols>
  <sheetData>
    <row r="1" spans="1:30" s="494" customFormat="1" ht="19.5" customHeight="1">
      <c r="B1" s="495" t="s">
        <v>1233</v>
      </c>
      <c r="J1" s="496"/>
      <c r="K1" s="496"/>
      <c r="L1" s="496"/>
    </row>
    <row r="2" spans="1:30" s="494" customFormat="1" ht="19.5" customHeight="1">
      <c r="A2" s="500" t="s">
        <v>1441</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row>
    <row r="3" spans="1:30" s="494" customFormat="1" ht="19.5" customHeight="1">
      <c r="A3" s="500" t="s">
        <v>1323</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row>
    <row r="4" spans="1:30" s="494" customFormat="1" ht="19.5" customHeight="1">
      <c r="A4" s="500" t="s">
        <v>162</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row>
    <row r="5" spans="1:30" s="494" customFormat="1" ht="19.5" customHeight="1">
      <c r="A5" s="500" t="s">
        <v>1224</v>
      </c>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row>
    <row r="6" spans="1:30" s="497" customFormat="1" ht="25.5" customHeight="1">
      <c r="A6" s="502" t="s">
        <v>1442</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row>
    <row r="7" spans="1:30" ht="21.75" customHeight="1">
      <c r="A7" s="499" t="s">
        <v>0</v>
      </c>
      <c r="B7" s="499" t="s">
        <v>120</v>
      </c>
      <c r="C7" s="499" t="s">
        <v>1448</v>
      </c>
      <c r="D7" s="499" t="s">
        <v>1447</v>
      </c>
      <c r="E7" s="499" t="s">
        <v>119</v>
      </c>
      <c r="F7" s="499" t="s">
        <v>118</v>
      </c>
      <c r="G7" s="499" t="s">
        <v>117</v>
      </c>
      <c r="H7" s="499" t="s">
        <v>116</v>
      </c>
      <c r="I7" s="499" t="s">
        <v>1</v>
      </c>
      <c r="J7" s="498" t="s">
        <v>1325</v>
      </c>
      <c r="K7" s="498" t="s">
        <v>1446</v>
      </c>
      <c r="L7" s="498" t="s">
        <v>1445</v>
      </c>
      <c r="M7" s="501" t="s">
        <v>1443</v>
      </c>
      <c r="N7" s="501"/>
      <c r="O7" s="501"/>
      <c r="P7" s="501"/>
      <c r="Q7" s="501"/>
      <c r="R7" s="501"/>
      <c r="S7" s="501"/>
      <c r="T7" s="501"/>
      <c r="U7" s="501"/>
      <c r="V7" s="501"/>
      <c r="W7" s="501"/>
      <c r="X7" s="501"/>
      <c r="Y7" s="501"/>
      <c r="Z7" s="501"/>
      <c r="AA7" s="501"/>
      <c r="AB7" s="501"/>
      <c r="AC7" s="501"/>
      <c r="AD7" s="501"/>
    </row>
    <row r="8" spans="1:30" ht="72">
      <c r="A8" s="499"/>
      <c r="B8" s="499"/>
      <c r="C8" s="499"/>
      <c r="D8" s="499"/>
      <c r="E8" s="499"/>
      <c r="F8" s="499"/>
      <c r="G8" s="499"/>
      <c r="H8" s="499"/>
      <c r="I8" s="499"/>
      <c r="J8" s="498"/>
      <c r="K8" s="498"/>
      <c r="L8" s="498"/>
      <c r="M8" s="488" t="s">
        <v>1450</v>
      </c>
      <c r="N8" s="488" t="s">
        <v>1365</v>
      </c>
      <c r="O8" s="488" t="s">
        <v>1451</v>
      </c>
      <c r="P8" s="488" t="s">
        <v>1367</v>
      </c>
      <c r="Q8" s="488" t="s">
        <v>1368</v>
      </c>
      <c r="R8" s="488" t="s">
        <v>1452</v>
      </c>
      <c r="S8" s="488" t="s">
        <v>1453</v>
      </c>
      <c r="T8" s="488" t="s">
        <v>1454</v>
      </c>
      <c r="U8" s="488" t="s">
        <v>1455</v>
      </c>
      <c r="V8" s="488" t="s">
        <v>1456</v>
      </c>
      <c r="W8" s="488" t="s">
        <v>1457</v>
      </c>
      <c r="X8" s="488" t="s">
        <v>1375</v>
      </c>
      <c r="Y8" s="488" t="s">
        <v>1376</v>
      </c>
      <c r="Z8" s="488" t="s">
        <v>1377</v>
      </c>
      <c r="AA8" s="488" t="s">
        <v>1444</v>
      </c>
      <c r="AB8" s="488" t="s">
        <v>1379</v>
      </c>
      <c r="AC8" s="488" t="s">
        <v>1380</v>
      </c>
      <c r="AD8" s="488" t="s">
        <v>1381</v>
      </c>
    </row>
    <row r="9" spans="1:30">
      <c r="A9" s="149"/>
      <c r="B9" s="50" t="s">
        <v>18</v>
      </c>
      <c r="C9" s="363"/>
      <c r="D9" s="363"/>
      <c r="E9" s="363"/>
      <c r="F9" s="363"/>
      <c r="G9" s="363"/>
      <c r="H9" s="363"/>
      <c r="I9" s="363"/>
      <c r="J9" s="310"/>
      <c r="K9" s="310"/>
      <c r="L9" s="351">
        <f>SUM(L10:L24)</f>
        <v>1806620000</v>
      </c>
      <c r="M9" s="168"/>
      <c r="N9" s="168"/>
      <c r="O9" s="168"/>
      <c r="P9" s="168"/>
      <c r="Q9" s="168"/>
      <c r="R9" s="168"/>
      <c r="S9" s="168"/>
      <c r="T9" s="168"/>
      <c r="U9" s="168"/>
      <c r="V9" s="168"/>
      <c r="W9" s="168"/>
      <c r="X9" s="168"/>
      <c r="Y9" s="168"/>
      <c r="Z9" s="168"/>
      <c r="AA9" s="168"/>
      <c r="AB9" s="168"/>
      <c r="AC9" s="168"/>
      <c r="AD9" s="168"/>
    </row>
    <row r="10" spans="1:30" ht="25.5">
      <c r="A10" s="7">
        <v>1</v>
      </c>
      <c r="B10" s="7">
        <v>12</v>
      </c>
      <c r="C10" s="14" t="s">
        <v>19</v>
      </c>
      <c r="D10" s="14" t="s">
        <v>95</v>
      </c>
      <c r="E10" s="7" t="s">
        <v>20</v>
      </c>
      <c r="F10" s="7" t="s">
        <v>159</v>
      </c>
      <c r="G10" s="7" t="s">
        <v>3</v>
      </c>
      <c r="H10" s="7" t="s">
        <v>4</v>
      </c>
      <c r="I10" s="7" t="s">
        <v>5</v>
      </c>
      <c r="J10" s="46">
        <v>230</v>
      </c>
      <c r="K10" s="319">
        <v>2100000</v>
      </c>
      <c r="L10" s="46">
        <f t="shared" ref="L10:L24" si="0">J10*K10</f>
        <v>483000000</v>
      </c>
      <c r="M10" s="168">
        <v>0</v>
      </c>
      <c r="N10" s="168">
        <v>0</v>
      </c>
      <c r="O10" s="168">
        <v>0</v>
      </c>
      <c r="P10" s="168">
        <v>0</v>
      </c>
      <c r="Q10" s="168">
        <v>0</v>
      </c>
      <c r="R10" s="168">
        <v>0</v>
      </c>
      <c r="S10" s="168">
        <v>0</v>
      </c>
      <c r="T10" s="168">
        <v>100</v>
      </c>
      <c r="U10" s="168">
        <v>130</v>
      </c>
      <c r="V10" s="168">
        <v>0</v>
      </c>
      <c r="W10" s="168">
        <v>0</v>
      </c>
      <c r="X10" s="168">
        <v>0</v>
      </c>
      <c r="Y10" s="168">
        <v>0</v>
      </c>
      <c r="Z10" s="168">
        <v>0</v>
      </c>
      <c r="AA10" s="168">
        <v>0</v>
      </c>
      <c r="AB10" s="168">
        <v>0</v>
      </c>
      <c r="AC10" s="168">
        <v>0</v>
      </c>
      <c r="AD10" s="168">
        <v>0</v>
      </c>
    </row>
    <row r="11" spans="1:30" ht="25.5">
      <c r="A11" s="7">
        <v>2</v>
      </c>
      <c r="B11" s="7">
        <v>13</v>
      </c>
      <c r="C11" s="14" t="s">
        <v>21</v>
      </c>
      <c r="D11" s="14" t="s">
        <v>96</v>
      </c>
      <c r="E11" s="7" t="s">
        <v>22</v>
      </c>
      <c r="F11" s="7" t="s">
        <v>159</v>
      </c>
      <c r="G11" s="7" t="s">
        <v>3</v>
      </c>
      <c r="H11" s="7" t="s">
        <v>4</v>
      </c>
      <c r="I11" s="7" t="s">
        <v>5</v>
      </c>
      <c r="J11" s="46">
        <v>194</v>
      </c>
      <c r="K11" s="319">
        <v>780000</v>
      </c>
      <c r="L11" s="46">
        <f t="shared" si="0"/>
        <v>151320000</v>
      </c>
      <c r="M11" s="168">
        <v>0</v>
      </c>
      <c r="N11" s="168">
        <v>0</v>
      </c>
      <c r="O11" s="168">
        <v>0</v>
      </c>
      <c r="P11" s="168">
        <v>0</v>
      </c>
      <c r="Q11" s="168">
        <v>0</v>
      </c>
      <c r="R11" s="168">
        <v>12</v>
      </c>
      <c r="S11" s="168">
        <v>2</v>
      </c>
      <c r="T11" s="168">
        <v>80</v>
      </c>
      <c r="U11" s="168">
        <v>0</v>
      </c>
      <c r="V11" s="168">
        <v>0</v>
      </c>
      <c r="W11" s="168">
        <v>0</v>
      </c>
      <c r="X11" s="168">
        <v>0</v>
      </c>
      <c r="Y11" s="168">
        <v>0</v>
      </c>
      <c r="Z11" s="168">
        <v>100</v>
      </c>
      <c r="AA11" s="168">
        <v>0</v>
      </c>
      <c r="AB11" s="168">
        <v>0</v>
      </c>
      <c r="AC11" s="168">
        <v>0</v>
      </c>
      <c r="AD11" s="168">
        <v>0</v>
      </c>
    </row>
    <row r="12" spans="1:30" ht="25.5">
      <c r="A12" s="7">
        <v>3</v>
      </c>
      <c r="B12" s="7">
        <v>14</v>
      </c>
      <c r="C12" s="14" t="s">
        <v>23</v>
      </c>
      <c r="D12" s="14" t="s">
        <v>23</v>
      </c>
      <c r="E12" s="7" t="s">
        <v>24</v>
      </c>
      <c r="F12" s="7" t="s">
        <v>159</v>
      </c>
      <c r="G12" s="7" t="s">
        <v>3</v>
      </c>
      <c r="H12" s="7" t="s">
        <v>4</v>
      </c>
      <c r="I12" s="7" t="s">
        <v>5</v>
      </c>
      <c r="J12" s="46">
        <v>134</v>
      </c>
      <c r="K12" s="319">
        <v>650000</v>
      </c>
      <c r="L12" s="46">
        <f t="shared" si="0"/>
        <v>87100000</v>
      </c>
      <c r="M12" s="168">
        <v>0</v>
      </c>
      <c r="N12" s="168">
        <v>0</v>
      </c>
      <c r="O12" s="168">
        <v>0</v>
      </c>
      <c r="P12" s="168">
        <v>0</v>
      </c>
      <c r="Q12" s="168">
        <v>0</v>
      </c>
      <c r="R12" s="168">
        <v>2</v>
      </c>
      <c r="S12" s="168">
        <v>2</v>
      </c>
      <c r="T12" s="168">
        <v>40</v>
      </c>
      <c r="U12" s="168">
        <v>80</v>
      </c>
      <c r="V12" s="168">
        <v>0</v>
      </c>
      <c r="W12" s="168">
        <v>0</v>
      </c>
      <c r="X12" s="168">
        <v>0</v>
      </c>
      <c r="Y12" s="168">
        <v>0</v>
      </c>
      <c r="Z12" s="168">
        <v>10</v>
      </c>
      <c r="AA12" s="168">
        <v>0</v>
      </c>
      <c r="AB12" s="168">
        <v>0</v>
      </c>
      <c r="AC12" s="168">
        <v>0</v>
      </c>
      <c r="AD12" s="168">
        <v>0</v>
      </c>
    </row>
    <row r="13" spans="1:30" ht="25.5">
      <c r="A13" s="7">
        <v>4</v>
      </c>
      <c r="B13" s="7">
        <v>15</v>
      </c>
      <c r="C13" s="14" t="s">
        <v>25</v>
      </c>
      <c r="D13" s="14" t="s">
        <v>178</v>
      </c>
      <c r="E13" s="7" t="s">
        <v>26</v>
      </c>
      <c r="F13" s="7" t="s">
        <v>27</v>
      </c>
      <c r="G13" s="7" t="s">
        <v>3</v>
      </c>
      <c r="H13" s="7" t="s">
        <v>4</v>
      </c>
      <c r="I13" s="7" t="s">
        <v>5</v>
      </c>
      <c r="J13" s="46">
        <v>45</v>
      </c>
      <c r="K13" s="319">
        <v>2800000</v>
      </c>
      <c r="L13" s="46">
        <f t="shared" si="0"/>
        <v>126000000</v>
      </c>
      <c r="M13" s="168">
        <v>0</v>
      </c>
      <c r="N13" s="168">
        <v>0</v>
      </c>
      <c r="O13" s="168">
        <v>0</v>
      </c>
      <c r="P13" s="168">
        <v>0</v>
      </c>
      <c r="Q13" s="168">
        <v>0</v>
      </c>
      <c r="R13" s="168">
        <v>0</v>
      </c>
      <c r="S13" s="168">
        <v>0</v>
      </c>
      <c r="T13" s="168">
        <v>45</v>
      </c>
      <c r="U13" s="168">
        <v>0</v>
      </c>
      <c r="V13" s="168">
        <v>0</v>
      </c>
      <c r="W13" s="168">
        <v>0</v>
      </c>
      <c r="X13" s="168">
        <v>0</v>
      </c>
      <c r="Y13" s="168">
        <v>0</v>
      </c>
      <c r="Z13" s="168">
        <v>0</v>
      </c>
      <c r="AA13" s="168">
        <v>0</v>
      </c>
      <c r="AB13" s="168">
        <v>0</v>
      </c>
      <c r="AC13" s="168">
        <v>0</v>
      </c>
      <c r="AD13" s="168">
        <v>0</v>
      </c>
    </row>
    <row r="14" spans="1:30" ht="25.5">
      <c r="A14" s="7">
        <v>5</v>
      </c>
      <c r="B14" s="7">
        <v>16</v>
      </c>
      <c r="C14" s="14" t="s">
        <v>28</v>
      </c>
      <c r="D14" s="14" t="s">
        <v>97</v>
      </c>
      <c r="E14" s="7" t="s">
        <v>26</v>
      </c>
      <c r="F14" s="7" t="s">
        <v>160</v>
      </c>
      <c r="G14" s="7" t="s">
        <v>3</v>
      </c>
      <c r="H14" s="7" t="s">
        <v>4</v>
      </c>
      <c r="I14" s="7" t="s">
        <v>5</v>
      </c>
      <c r="J14" s="46">
        <v>95</v>
      </c>
      <c r="K14" s="319">
        <v>2500000</v>
      </c>
      <c r="L14" s="46">
        <f t="shared" si="0"/>
        <v>237500000</v>
      </c>
      <c r="M14" s="168">
        <v>0</v>
      </c>
      <c r="N14" s="168">
        <v>0</v>
      </c>
      <c r="O14" s="168">
        <v>0</v>
      </c>
      <c r="P14" s="168">
        <v>0</v>
      </c>
      <c r="Q14" s="168">
        <v>0</v>
      </c>
      <c r="R14" s="168">
        <v>0</v>
      </c>
      <c r="S14" s="168">
        <v>0</v>
      </c>
      <c r="T14" s="168">
        <v>45</v>
      </c>
      <c r="U14" s="168">
        <v>50</v>
      </c>
      <c r="V14" s="168">
        <v>0</v>
      </c>
      <c r="W14" s="168">
        <v>0</v>
      </c>
      <c r="X14" s="168">
        <v>0</v>
      </c>
      <c r="Y14" s="168">
        <v>0</v>
      </c>
      <c r="Z14" s="168">
        <v>0</v>
      </c>
      <c r="AA14" s="168">
        <v>0</v>
      </c>
      <c r="AB14" s="168">
        <v>0</v>
      </c>
      <c r="AC14" s="168">
        <v>0</v>
      </c>
      <c r="AD14" s="168">
        <v>0</v>
      </c>
    </row>
    <row r="15" spans="1:30" ht="25.5">
      <c r="A15" s="7">
        <v>6</v>
      </c>
      <c r="B15" s="7">
        <v>17</v>
      </c>
      <c r="C15" s="14" t="s">
        <v>29</v>
      </c>
      <c r="D15" s="14" t="s">
        <v>98</v>
      </c>
      <c r="E15" s="7" t="s">
        <v>30</v>
      </c>
      <c r="F15" s="7" t="s">
        <v>161</v>
      </c>
      <c r="G15" s="7" t="s">
        <v>3</v>
      </c>
      <c r="H15" s="7" t="s">
        <v>4</v>
      </c>
      <c r="I15" s="7" t="s">
        <v>112</v>
      </c>
      <c r="J15" s="46">
        <v>175</v>
      </c>
      <c r="K15" s="319">
        <v>2000000</v>
      </c>
      <c r="L15" s="46">
        <f t="shared" si="0"/>
        <v>350000000</v>
      </c>
      <c r="M15" s="168">
        <v>0</v>
      </c>
      <c r="N15" s="168">
        <v>0</v>
      </c>
      <c r="O15" s="168">
        <v>0</v>
      </c>
      <c r="P15" s="168">
        <v>0</v>
      </c>
      <c r="Q15" s="168">
        <v>0</v>
      </c>
      <c r="R15" s="168">
        <v>0</v>
      </c>
      <c r="S15" s="168">
        <v>0</v>
      </c>
      <c r="T15" s="168">
        <v>100</v>
      </c>
      <c r="U15" s="168">
        <v>75</v>
      </c>
      <c r="V15" s="168">
        <v>0</v>
      </c>
      <c r="W15" s="168">
        <v>0</v>
      </c>
      <c r="X15" s="168">
        <v>0</v>
      </c>
      <c r="Y15" s="168">
        <v>0</v>
      </c>
      <c r="Z15" s="168">
        <v>0</v>
      </c>
      <c r="AA15" s="168">
        <v>0</v>
      </c>
      <c r="AB15" s="168">
        <v>0</v>
      </c>
      <c r="AC15" s="168">
        <v>0</v>
      </c>
      <c r="AD15" s="168">
        <v>0</v>
      </c>
    </row>
    <row r="16" spans="1:30" ht="25.5">
      <c r="A16" s="7">
        <v>7</v>
      </c>
      <c r="B16" s="7">
        <v>18</v>
      </c>
      <c r="C16" s="14" t="s">
        <v>31</v>
      </c>
      <c r="D16" s="14" t="s">
        <v>99</v>
      </c>
      <c r="E16" s="7" t="s">
        <v>32</v>
      </c>
      <c r="F16" s="7" t="s">
        <v>160</v>
      </c>
      <c r="G16" s="7" t="s">
        <v>3</v>
      </c>
      <c r="H16" s="7" t="s">
        <v>4</v>
      </c>
      <c r="I16" s="7" t="s">
        <v>5</v>
      </c>
      <c r="J16" s="46">
        <v>28</v>
      </c>
      <c r="K16" s="319">
        <v>2000000</v>
      </c>
      <c r="L16" s="46">
        <f t="shared" si="0"/>
        <v>56000000</v>
      </c>
      <c r="M16" s="168">
        <v>0</v>
      </c>
      <c r="N16" s="168">
        <v>0</v>
      </c>
      <c r="O16" s="168">
        <v>0</v>
      </c>
      <c r="P16" s="168">
        <v>0</v>
      </c>
      <c r="Q16" s="168">
        <v>0</v>
      </c>
      <c r="R16" s="168">
        <v>0</v>
      </c>
      <c r="S16" s="168">
        <v>2</v>
      </c>
      <c r="T16" s="168">
        <v>10</v>
      </c>
      <c r="U16" s="168">
        <v>0</v>
      </c>
      <c r="V16" s="168">
        <v>0</v>
      </c>
      <c r="W16" s="168">
        <v>0</v>
      </c>
      <c r="X16" s="168">
        <v>0</v>
      </c>
      <c r="Y16" s="168">
        <v>0</v>
      </c>
      <c r="Z16" s="168">
        <v>16</v>
      </c>
      <c r="AA16" s="168">
        <v>0</v>
      </c>
      <c r="AB16" s="168">
        <v>0</v>
      </c>
      <c r="AC16" s="168">
        <v>0</v>
      </c>
      <c r="AD16" s="168">
        <v>0</v>
      </c>
    </row>
    <row r="17" spans="1:30" ht="102">
      <c r="A17" s="7">
        <v>8</v>
      </c>
      <c r="B17" s="7">
        <v>19</v>
      </c>
      <c r="C17" s="14" t="s">
        <v>33</v>
      </c>
      <c r="D17" s="14" t="s">
        <v>163</v>
      </c>
      <c r="E17" s="7" t="s">
        <v>34</v>
      </c>
      <c r="F17" s="7" t="s">
        <v>35</v>
      </c>
      <c r="G17" s="7" t="s">
        <v>3</v>
      </c>
      <c r="H17" s="7" t="s">
        <v>4</v>
      </c>
      <c r="I17" s="7" t="s">
        <v>5</v>
      </c>
      <c r="J17" s="46">
        <v>30</v>
      </c>
      <c r="K17" s="319">
        <v>5000000</v>
      </c>
      <c r="L17" s="46">
        <f t="shared" si="0"/>
        <v>150000000</v>
      </c>
      <c r="M17" s="168">
        <v>0</v>
      </c>
      <c r="N17" s="168">
        <v>0</v>
      </c>
      <c r="O17" s="168">
        <v>0</v>
      </c>
      <c r="P17" s="168">
        <v>0</v>
      </c>
      <c r="Q17" s="168">
        <v>0</v>
      </c>
      <c r="R17" s="168">
        <v>0</v>
      </c>
      <c r="S17" s="168">
        <v>0</v>
      </c>
      <c r="T17" s="168">
        <v>30</v>
      </c>
      <c r="U17" s="168">
        <v>0</v>
      </c>
      <c r="V17" s="168">
        <v>0</v>
      </c>
      <c r="W17" s="168">
        <v>0</v>
      </c>
      <c r="X17" s="168">
        <v>0</v>
      </c>
      <c r="Y17" s="168">
        <v>0</v>
      </c>
      <c r="Z17" s="168">
        <v>0</v>
      </c>
      <c r="AA17" s="168">
        <v>0</v>
      </c>
      <c r="AB17" s="168">
        <v>0</v>
      </c>
      <c r="AC17" s="168">
        <v>0</v>
      </c>
      <c r="AD17" s="168">
        <v>0</v>
      </c>
    </row>
    <row r="18" spans="1:30" ht="25.5">
      <c r="A18" s="7">
        <v>9</v>
      </c>
      <c r="B18" s="7">
        <v>20</v>
      </c>
      <c r="C18" s="14" t="s">
        <v>122</v>
      </c>
      <c r="D18" s="14" t="s">
        <v>164</v>
      </c>
      <c r="E18" s="7" t="s">
        <v>36</v>
      </c>
      <c r="F18" s="7" t="s">
        <v>37</v>
      </c>
      <c r="G18" s="7" t="s">
        <v>3</v>
      </c>
      <c r="H18" s="7" t="s">
        <v>4</v>
      </c>
      <c r="I18" s="7" t="s">
        <v>113</v>
      </c>
      <c r="J18" s="46">
        <v>12</v>
      </c>
      <c r="K18" s="113">
        <v>1500000</v>
      </c>
      <c r="L18" s="46">
        <f t="shared" si="0"/>
        <v>18000000</v>
      </c>
      <c r="M18" s="168">
        <v>0</v>
      </c>
      <c r="N18" s="168">
        <v>0</v>
      </c>
      <c r="O18" s="168">
        <v>0</v>
      </c>
      <c r="P18" s="168">
        <v>0</v>
      </c>
      <c r="Q18" s="168">
        <v>0</v>
      </c>
      <c r="R18" s="168">
        <v>0</v>
      </c>
      <c r="S18" s="168">
        <v>1</v>
      </c>
      <c r="T18" s="168">
        <v>0</v>
      </c>
      <c r="U18" s="168">
        <v>3</v>
      </c>
      <c r="V18" s="168">
        <v>0</v>
      </c>
      <c r="W18" s="168">
        <v>0</v>
      </c>
      <c r="X18" s="168">
        <v>0</v>
      </c>
      <c r="Y18" s="168">
        <v>0</v>
      </c>
      <c r="Z18" s="168">
        <v>8</v>
      </c>
      <c r="AA18" s="168">
        <v>0</v>
      </c>
      <c r="AB18" s="168">
        <v>0</v>
      </c>
      <c r="AC18" s="168">
        <v>0</v>
      </c>
      <c r="AD18" s="168">
        <v>0</v>
      </c>
    </row>
    <row r="19" spans="1:30" ht="25.5">
      <c r="A19" s="7">
        <v>10</v>
      </c>
      <c r="B19" s="7">
        <v>21</v>
      </c>
      <c r="C19" s="14" t="s">
        <v>38</v>
      </c>
      <c r="D19" s="14" t="s">
        <v>165</v>
      </c>
      <c r="E19" s="7" t="s">
        <v>36</v>
      </c>
      <c r="F19" s="7" t="s">
        <v>37</v>
      </c>
      <c r="G19" s="7" t="s">
        <v>3</v>
      </c>
      <c r="H19" s="7" t="s">
        <v>4</v>
      </c>
      <c r="I19" s="7" t="s">
        <v>113</v>
      </c>
      <c r="J19" s="46">
        <v>19</v>
      </c>
      <c r="K19" s="113">
        <v>1500000</v>
      </c>
      <c r="L19" s="46">
        <f t="shared" si="0"/>
        <v>28500000</v>
      </c>
      <c r="M19" s="168">
        <v>0</v>
      </c>
      <c r="N19" s="168">
        <v>0</v>
      </c>
      <c r="O19" s="168">
        <v>0</v>
      </c>
      <c r="P19" s="168">
        <v>0</v>
      </c>
      <c r="Q19" s="168">
        <v>0</v>
      </c>
      <c r="R19" s="168">
        <v>0</v>
      </c>
      <c r="S19" s="168">
        <v>1</v>
      </c>
      <c r="T19" s="168">
        <v>0</v>
      </c>
      <c r="U19" s="168">
        <v>10</v>
      </c>
      <c r="V19" s="168">
        <v>0</v>
      </c>
      <c r="W19" s="168">
        <v>0</v>
      </c>
      <c r="X19" s="168">
        <v>0</v>
      </c>
      <c r="Y19" s="168">
        <v>0</v>
      </c>
      <c r="Z19" s="168">
        <v>8</v>
      </c>
      <c r="AA19" s="168">
        <v>0</v>
      </c>
      <c r="AB19" s="168">
        <v>0</v>
      </c>
      <c r="AC19" s="168">
        <v>0</v>
      </c>
      <c r="AD19" s="168">
        <v>0</v>
      </c>
    </row>
    <row r="20" spans="1:30" ht="25.5">
      <c r="A20" s="7">
        <v>11</v>
      </c>
      <c r="B20" s="7">
        <v>22</v>
      </c>
      <c r="C20" s="14" t="s">
        <v>123</v>
      </c>
      <c r="D20" s="14" t="s">
        <v>166</v>
      </c>
      <c r="E20" s="7" t="s">
        <v>36</v>
      </c>
      <c r="F20" s="7" t="s">
        <v>37</v>
      </c>
      <c r="G20" s="7" t="s">
        <v>3</v>
      </c>
      <c r="H20" s="7" t="s">
        <v>4</v>
      </c>
      <c r="I20" s="7" t="s">
        <v>113</v>
      </c>
      <c r="J20" s="46">
        <v>24</v>
      </c>
      <c r="K20" s="113">
        <v>1500000</v>
      </c>
      <c r="L20" s="46">
        <f t="shared" si="0"/>
        <v>36000000</v>
      </c>
      <c r="M20" s="168">
        <v>0</v>
      </c>
      <c r="N20" s="168">
        <v>0</v>
      </c>
      <c r="O20" s="168">
        <v>0</v>
      </c>
      <c r="P20" s="168">
        <v>0</v>
      </c>
      <c r="Q20" s="168">
        <v>0</v>
      </c>
      <c r="R20" s="168">
        <v>0</v>
      </c>
      <c r="S20" s="168">
        <v>1</v>
      </c>
      <c r="T20" s="168">
        <v>0</v>
      </c>
      <c r="U20" s="168">
        <v>3</v>
      </c>
      <c r="V20" s="168">
        <v>20</v>
      </c>
      <c r="W20" s="168">
        <v>0</v>
      </c>
      <c r="X20" s="168">
        <v>0</v>
      </c>
      <c r="Y20" s="168">
        <v>0</v>
      </c>
      <c r="Z20" s="168">
        <v>0</v>
      </c>
      <c r="AA20" s="168">
        <v>0</v>
      </c>
      <c r="AB20" s="168">
        <v>0</v>
      </c>
      <c r="AC20" s="168">
        <v>0</v>
      </c>
      <c r="AD20" s="168">
        <v>0</v>
      </c>
    </row>
    <row r="21" spans="1:30" ht="25.5">
      <c r="A21" s="7">
        <v>12</v>
      </c>
      <c r="B21" s="7">
        <v>23</v>
      </c>
      <c r="C21" s="14" t="s">
        <v>39</v>
      </c>
      <c r="D21" s="14" t="s">
        <v>100</v>
      </c>
      <c r="E21" s="7" t="s">
        <v>36</v>
      </c>
      <c r="F21" s="7" t="s">
        <v>37</v>
      </c>
      <c r="G21" s="7" t="s">
        <v>3</v>
      </c>
      <c r="H21" s="7" t="s">
        <v>4</v>
      </c>
      <c r="I21" s="7" t="s">
        <v>113</v>
      </c>
      <c r="J21" s="46">
        <v>8</v>
      </c>
      <c r="K21" s="319">
        <v>2600000</v>
      </c>
      <c r="L21" s="46">
        <f t="shared" si="0"/>
        <v>20800000</v>
      </c>
      <c r="M21" s="168">
        <v>0</v>
      </c>
      <c r="N21" s="168">
        <v>0</v>
      </c>
      <c r="O21" s="168">
        <v>0</v>
      </c>
      <c r="P21" s="168">
        <v>0</v>
      </c>
      <c r="Q21" s="168">
        <v>0</v>
      </c>
      <c r="R21" s="168">
        <v>0</v>
      </c>
      <c r="S21" s="168">
        <v>0</v>
      </c>
      <c r="T21" s="168">
        <v>8</v>
      </c>
      <c r="U21" s="168">
        <v>0</v>
      </c>
      <c r="V21" s="168">
        <v>0</v>
      </c>
      <c r="W21" s="168">
        <v>0</v>
      </c>
      <c r="X21" s="168">
        <v>0</v>
      </c>
      <c r="Y21" s="168">
        <v>0</v>
      </c>
      <c r="Z21" s="168">
        <v>0</v>
      </c>
      <c r="AA21" s="168">
        <v>0</v>
      </c>
      <c r="AB21" s="168">
        <v>0</v>
      </c>
      <c r="AC21" s="168">
        <v>0</v>
      </c>
      <c r="AD21" s="168">
        <v>0</v>
      </c>
    </row>
    <row r="22" spans="1:30" ht="25.5">
      <c r="A22" s="7">
        <v>13</v>
      </c>
      <c r="B22" s="7">
        <v>24</v>
      </c>
      <c r="C22" s="14" t="s">
        <v>124</v>
      </c>
      <c r="D22" s="14" t="s">
        <v>101</v>
      </c>
      <c r="E22" s="7" t="s">
        <v>36</v>
      </c>
      <c r="F22" s="7" t="s">
        <v>37</v>
      </c>
      <c r="G22" s="7" t="s">
        <v>3</v>
      </c>
      <c r="H22" s="7" t="s">
        <v>4</v>
      </c>
      <c r="I22" s="7" t="s">
        <v>113</v>
      </c>
      <c r="J22" s="46">
        <v>8</v>
      </c>
      <c r="K22" s="319">
        <v>2600000</v>
      </c>
      <c r="L22" s="46">
        <f t="shared" si="0"/>
        <v>20800000</v>
      </c>
      <c r="M22" s="168">
        <v>0</v>
      </c>
      <c r="N22" s="168">
        <v>0</v>
      </c>
      <c r="O22" s="168">
        <v>0</v>
      </c>
      <c r="P22" s="168">
        <v>0</v>
      </c>
      <c r="Q22" s="168">
        <v>0</v>
      </c>
      <c r="R22" s="168">
        <v>0</v>
      </c>
      <c r="S22" s="168">
        <v>0</v>
      </c>
      <c r="T22" s="168">
        <v>8</v>
      </c>
      <c r="U22" s="168">
        <v>0</v>
      </c>
      <c r="V22" s="168">
        <v>0</v>
      </c>
      <c r="W22" s="168">
        <v>0</v>
      </c>
      <c r="X22" s="168">
        <v>0</v>
      </c>
      <c r="Y22" s="168">
        <v>0</v>
      </c>
      <c r="Z22" s="168">
        <v>0</v>
      </c>
      <c r="AA22" s="168">
        <v>0</v>
      </c>
      <c r="AB22" s="168">
        <v>0</v>
      </c>
      <c r="AC22" s="168">
        <v>0</v>
      </c>
      <c r="AD22" s="168">
        <v>0</v>
      </c>
    </row>
    <row r="23" spans="1:30" ht="25.5">
      <c r="A23" s="7">
        <v>14</v>
      </c>
      <c r="B23" s="7">
        <v>25</v>
      </c>
      <c r="C23" s="14" t="s">
        <v>40</v>
      </c>
      <c r="D23" s="14" t="s">
        <v>102</v>
      </c>
      <c r="E23" s="7" t="s">
        <v>41</v>
      </c>
      <c r="F23" s="7" t="s">
        <v>37</v>
      </c>
      <c r="G23" s="7" t="s">
        <v>3</v>
      </c>
      <c r="H23" s="7" t="s">
        <v>4</v>
      </c>
      <c r="I23" s="7" t="s">
        <v>113</v>
      </c>
      <c r="J23" s="46">
        <v>8</v>
      </c>
      <c r="K23" s="319">
        <v>2600000</v>
      </c>
      <c r="L23" s="46">
        <f t="shared" si="0"/>
        <v>20800000</v>
      </c>
      <c r="M23" s="168">
        <v>0</v>
      </c>
      <c r="N23" s="168">
        <v>0</v>
      </c>
      <c r="O23" s="168">
        <v>0</v>
      </c>
      <c r="P23" s="168">
        <v>0</v>
      </c>
      <c r="Q23" s="168">
        <v>0</v>
      </c>
      <c r="R23" s="168">
        <v>0</v>
      </c>
      <c r="S23" s="168">
        <v>0</v>
      </c>
      <c r="T23" s="168">
        <v>8</v>
      </c>
      <c r="U23" s="168">
        <v>0</v>
      </c>
      <c r="V23" s="168">
        <v>0</v>
      </c>
      <c r="W23" s="168">
        <v>0</v>
      </c>
      <c r="X23" s="168">
        <v>0</v>
      </c>
      <c r="Y23" s="168">
        <v>0</v>
      </c>
      <c r="Z23" s="168">
        <v>0</v>
      </c>
      <c r="AA23" s="168">
        <v>0</v>
      </c>
      <c r="AB23" s="168">
        <v>0</v>
      </c>
      <c r="AC23" s="168">
        <v>0</v>
      </c>
      <c r="AD23" s="168">
        <v>0</v>
      </c>
    </row>
    <row r="24" spans="1:30" ht="25.5">
      <c r="A24" s="7">
        <v>15</v>
      </c>
      <c r="B24" s="7">
        <v>26</v>
      </c>
      <c r="C24" s="14" t="s">
        <v>42</v>
      </c>
      <c r="D24" s="14" t="s">
        <v>102</v>
      </c>
      <c r="E24" s="7" t="s">
        <v>36</v>
      </c>
      <c r="F24" s="7" t="s">
        <v>37</v>
      </c>
      <c r="G24" s="7" t="s">
        <v>3</v>
      </c>
      <c r="H24" s="7" t="s">
        <v>4</v>
      </c>
      <c r="I24" s="7" t="s">
        <v>113</v>
      </c>
      <c r="J24" s="46">
        <v>8</v>
      </c>
      <c r="K24" s="319">
        <v>2600000</v>
      </c>
      <c r="L24" s="46">
        <f t="shared" si="0"/>
        <v>20800000</v>
      </c>
      <c r="M24" s="168">
        <v>0</v>
      </c>
      <c r="N24" s="168">
        <v>0</v>
      </c>
      <c r="O24" s="168">
        <v>0</v>
      </c>
      <c r="P24" s="168">
        <v>0</v>
      </c>
      <c r="Q24" s="168">
        <v>0</v>
      </c>
      <c r="R24" s="168">
        <v>0</v>
      </c>
      <c r="S24" s="168">
        <v>0</v>
      </c>
      <c r="T24" s="168">
        <v>8</v>
      </c>
      <c r="U24" s="168">
        <v>0</v>
      </c>
      <c r="V24" s="168">
        <v>0</v>
      </c>
      <c r="W24" s="168">
        <v>0</v>
      </c>
      <c r="X24" s="168">
        <v>0</v>
      </c>
      <c r="Y24" s="168">
        <v>0</v>
      </c>
      <c r="Z24" s="168">
        <v>0</v>
      </c>
      <c r="AA24" s="168">
        <v>0</v>
      </c>
      <c r="AB24" s="168">
        <v>0</v>
      </c>
      <c r="AC24" s="168">
        <v>0</v>
      </c>
      <c r="AD24" s="168">
        <v>0</v>
      </c>
    </row>
    <row r="25" spans="1:30">
      <c r="A25" s="149"/>
      <c r="B25" s="50" t="s">
        <v>1261</v>
      </c>
      <c r="C25" s="363"/>
      <c r="D25" s="363"/>
      <c r="E25" s="363"/>
      <c r="F25" s="363"/>
      <c r="G25" s="363"/>
      <c r="H25" s="363"/>
      <c r="I25" s="363"/>
      <c r="J25" s="310"/>
      <c r="K25" s="310"/>
      <c r="L25" s="351">
        <f>SUM(L26:L36)</f>
        <v>718410000</v>
      </c>
      <c r="M25" s="168"/>
      <c r="N25" s="168"/>
      <c r="O25" s="168"/>
      <c r="P25" s="168"/>
      <c r="Q25" s="168"/>
      <c r="R25" s="168"/>
      <c r="S25" s="168"/>
      <c r="T25" s="168"/>
      <c r="U25" s="168"/>
      <c r="V25" s="168"/>
      <c r="W25" s="168"/>
      <c r="X25" s="168"/>
      <c r="Y25" s="168"/>
      <c r="Z25" s="168"/>
      <c r="AA25" s="168"/>
      <c r="AB25" s="168"/>
      <c r="AC25" s="168"/>
      <c r="AD25" s="168"/>
    </row>
    <row r="26" spans="1:30" ht="25.5">
      <c r="A26" s="7">
        <v>16</v>
      </c>
      <c r="B26" s="7">
        <v>27</v>
      </c>
      <c r="C26" s="14" t="s">
        <v>28</v>
      </c>
      <c r="D26" s="14" t="s">
        <v>103</v>
      </c>
      <c r="E26" s="7" t="s">
        <v>26</v>
      </c>
      <c r="F26" s="7" t="s">
        <v>161</v>
      </c>
      <c r="G26" s="7" t="s">
        <v>3</v>
      </c>
      <c r="H26" s="7" t="s">
        <v>4</v>
      </c>
      <c r="I26" s="7" t="s">
        <v>5</v>
      </c>
      <c r="J26" s="46">
        <v>4</v>
      </c>
      <c r="K26" s="319">
        <v>2800000</v>
      </c>
      <c r="L26" s="46">
        <f t="shared" ref="L26:L36" si="1">J26*K26</f>
        <v>11200000</v>
      </c>
      <c r="M26" s="168">
        <v>0</v>
      </c>
      <c r="N26" s="168">
        <v>0</v>
      </c>
      <c r="O26" s="168">
        <v>0</v>
      </c>
      <c r="P26" s="168">
        <v>0</v>
      </c>
      <c r="Q26" s="168">
        <v>0</v>
      </c>
      <c r="R26" s="168">
        <v>0</v>
      </c>
      <c r="S26" s="168">
        <v>0</v>
      </c>
      <c r="T26" s="168">
        <v>0</v>
      </c>
      <c r="U26" s="168">
        <v>0</v>
      </c>
      <c r="V26" s="168">
        <v>0</v>
      </c>
      <c r="W26" s="168">
        <v>4</v>
      </c>
      <c r="X26" s="168">
        <v>0</v>
      </c>
      <c r="Y26" s="168">
        <v>0</v>
      </c>
      <c r="Z26" s="168">
        <v>0</v>
      </c>
      <c r="AA26" s="168">
        <v>0</v>
      </c>
      <c r="AB26" s="168">
        <v>0</v>
      </c>
      <c r="AC26" s="168">
        <v>0</v>
      </c>
      <c r="AD26" s="168">
        <v>0</v>
      </c>
    </row>
    <row r="27" spans="1:30" ht="25.5">
      <c r="A27" s="7">
        <v>17</v>
      </c>
      <c r="B27" s="7">
        <v>28</v>
      </c>
      <c r="C27" s="14" t="s">
        <v>43</v>
      </c>
      <c r="D27" s="14" t="s">
        <v>104</v>
      </c>
      <c r="E27" s="7" t="s">
        <v>44</v>
      </c>
      <c r="F27" s="7" t="s">
        <v>161</v>
      </c>
      <c r="G27" s="7" t="s">
        <v>3</v>
      </c>
      <c r="H27" s="7" t="s">
        <v>4</v>
      </c>
      <c r="I27" s="7" t="s">
        <v>5</v>
      </c>
      <c r="J27" s="46">
        <v>85</v>
      </c>
      <c r="K27" s="319">
        <v>1800000</v>
      </c>
      <c r="L27" s="46">
        <f t="shared" si="1"/>
        <v>153000000</v>
      </c>
      <c r="M27" s="168">
        <v>0</v>
      </c>
      <c r="N27" s="168">
        <v>0</v>
      </c>
      <c r="O27" s="168">
        <v>0</v>
      </c>
      <c r="P27" s="168">
        <v>0</v>
      </c>
      <c r="Q27" s="168">
        <v>0</v>
      </c>
      <c r="R27" s="168">
        <v>0</v>
      </c>
      <c r="S27" s="168">
        <v>0</v>
      </c>
      <c r="T27" s="168">
        <v>0</v>
      </c>
      <c r="U27" s="168">
        <v>0</v>
      </c>
      <c r="V27" s="168">
        <v>50</v>
      </c>
      <c r="W27" s="168">
        <v>10</v>
      </c>
      <c r="X27" s="168">
        <v>0</v>
      </c>
      <c r="Y27" s="168">
        <v>0</v>
      </c>
      <c r="Z27" s="168">
        <v>24</v>
      </c>
      <c r="AA27" s="168">
        <v>1</v>
      </c>
      <c r="AB27" s="168">
        <v>0</v>
      </c>
      <c r="AC27" s="168">
        <v>0</v>
      </c>
      <c r="AD27" s="168">
        <v>0</v>
      </c>
    </row>
    <row r="28" spans="1:30" ht="25.5">
      <c r="A28" s="7">
        <v>18</v>
      </c>
      <c r="B28" s="7">
        <v>29</v>
      </c>
      <c r="C28" s="14" t="s">
        <v>45</v>
      </c>
      <c r="D28" s="14" t="s">
        <v>96</v>
      </c>
      <c r="E28" s="7" t="s">
        <v>46</v>
      </c>
      <c r="F28" s="7" t="s">
        <v>161</v>
      </c>
      <c r="G28" s="7" t="s">
        <v>3</v>
      </c>
      <c r="H28" s="7" t="s">
        <v>4</v>
      </c>
      <c r="I28" s="7" t="s">
        <v>5</v>
      </c>
      <c r="J28" s="46">
        <v>97</v>
      </c>
      <c r="K28" s="319">
        <v>780000</v>
      </c>
      <c r="L28" s="46">
        <f t="shared" si="1"/>
        <v>75660000</v>
      </c>
      <c r="M28" s="168">
        <v>0</v>
      </c>
      <c r="N28" s="168">
        <v>0</v>
      </c>
      <c r="O28" s="168">
        <v>0</v>
      </c>
      <c r="P28" s="168">
        <v>0</v>
      </c>
      <c r="Q28" s="168">
        <v>0</v>
      </c>
      <c r="R28" s="168">
        <v>0</v>
      </c>
      <c r="S28" s="168">
        <v>0</v>
      </c>
      <c r="T28" s="168">
        <v>0</v>
      </c>
      <c r="U28" s="168">
        <v>0</v>
      </c>
      <c r="V28" s="168">
        <v>40</v>
      </c>
      <c r="W28" s="168">
        <v>20</v>
      </c>
      <c r="X28" s="168">
        <v>0</v>
      </c>
      <c r="Y28" s="168">
        <v>0</v>
      </c>
      <c r="Z28" s="168">
        <v>36</v>
      </c>
      <c r="AA28" s="168">
        <v>1</v>
      </c>
      <c r="AB28" s="168">
        <v>0</v>
      </c>
      <c r="AC28" s="168">
        <v>0</v>
      </c>
      <c r="AD28" s="168">
        <v>0</v>
      </c>
    </row>
    <row r="29" spans="1:30" ht="25.5">
      <c r="A29" s="7">
        <v>19</v>
      </c>
      <c r="B29" s="7">
        <v>30</v>
      </c>
      <c r="C29" s="14" t="s">
        <v>47</v>
      </c>
      <c r="D29" s="14" t="s">
        <v>47</v>
      </c>
      <c r="E29" s="7" t="s">
        <v>48</v>
      </c>
      <c r="F29" s="7" t="s">
        <v>161</v>
      </c>
      <c r="G29" s="7" t="s">
        <v>3</v>
      </c>
      <c r="H29" s="7" t="s">
        <v>4</v>
      </c>
      <c r="I29" s="7" t="s">
        <v>5</v>
      </c>
      <c r="J29" s="46">
        <v>23</v>
      </c>
      <c r="K29" s="319">
        <v>650000</v>
      </c>
      <c r="L29" s="46">
        <f t="shared" si="1"/>
        <v>14950000</v>
      </c>
      <c r="M29" s="168">
        <v>0</v>
      </c>
      <c r="N29" s="168">
        <v>0</v>
      </c>
      <c r="O29" s="168">
        <v>0</v>
      </c>
      <c r="P29" s="168">
        <v>0</v>
      </c>
      <c r="Q29" s="168">
        <v>0</v>
      </c>
      <c r="R29" s="168">
        <v>0</v>
      </c>
      <c r="S29" s="168">
        <v>0</v>
      </c>
      <c r="T29" s="168">
        <v>0</v>
      </c>
      <c r="U29" s="168">
        <v>0</v>
      </c>
      <c r="V29" s="168">
        <v>20</v>
      </c>
      <c r="W29" s="168">
        <v>2</v>
      </c>
      <c r="X29" s="168">
        <v>0</v>
      </c>
      <c r="Y29" s="168">
        <v>0</v>
      </c>
      <c r="Z29" s="168">
        <v>0</v>
      </c>
      <c r="AA29" s="168">
        <v>1</v>
      </c>
      <c r="AB29" s="168">
        <v>0</v>
      </c>
      <c r="AC29" s="168">
        <v>0</v>
      </c>
      <c r="AD29" s="168">
        <v>0</v>
      </c>
    </row>
    <row r="30" spans="1:30" ht="25.5">
      <c r="A30" s="7">
        <v>20</v>
      </c>
      <c r="B30" s="7">
        <v>31</v>
      </c>
      <c r="C30" s="14" t="s">
        <v>49</v>
      </c>
      <c r="D30" s="14" t="s">
        <v>105</v>
      </c>
      <c r="E30" s="7" t="s">
        <v>22</v>
      </c>
      <c r="F30" s="7" t="s">
        <v>50</v>
      </c>
      <c r="G30" s="7" t="s">
        <v>114</v>
      </c>
      <c r="H30" s="7" t="s">
        <v>4</v>
      </c>
      <c r="I30" s="7" t="s">
        <v>5</v>
      </c>
      <c r="J30" s="46">
        <v>39</v>
      </c>
      <c r="K30" s="319">
        <v>1500000</v>
      </c>
      <c r="L30" s="46">
        <f t="shared" si="1"/>
        <v>58500000</v>
      </c>
      <c r="M30" s="168">
        <v>0</v>
      </c>
      <c r="N30" s="168">
        <v>0</v>
      </c>
      <c r="O30" s="168">
        <v>0</v>
      </c>
      <c r="P30" s="168">
        <v>0</v>
      </c>
      <c r="Q30" s="168">
        <v>0</v>
      </c>
      <c r="R30" s="168">
        <v>0</v>
      </c>
      <c r="S30" s="168">
        <v>20</v>
      </c>
      <c r="T30" s="168">
        <v>0</v>
      </c>
      <c r="U30" s="168">
        <v>0</v>
      </c>
      <c r="V30" s="168">
        <v>0</v>
      </c>
      <c r="W30" s="168">
        <v>0</v>
      </c>
      <c r="X30" s="168">
        <v>4</v>
      </c>
      <c r="Y30" s="168">
        <v>0</v>
      </c>
      <c r="Z30" s="168">
        <v>0</v>
      </c>
      <c r="AA30" s="168">
        <v>0</v>
      </c>
      <c r="AB30" s="168">
        <v>0</v>
      </c>
      <c r="AC30" s="168">
        <v>0</v>
      </c>
      <c r="AD30" s="168">
        <v>15</v>
      </c>
    </row>
    <row r="31" spans="1:30" ht="25.5">
      <c r="A31" s="7">
        <v>21</v>
      </c>
      <c r="B31" s="7">
        <v>32</v>
      </c>
      <c r="C31" s="14" t="s">
        <v>51</v>
      </c>
      <c r="D31" s="14" t="s">
        <v>106</v>
      </c>
      <c r="E31" s="7" t="s">
        <v>52</v>
      </c>
      <c r="F31" s="7" t="s">
        <v>53</v>
      </c>
      <c r="G31" s="7" t="s">
        <v>114</v>
      </c>
      <c r="H31" s="7" t="s">
        <v>4</v>
      </c>
      <c r="I31" s="7" t="s">
        <v>5</v>
      </c>
      <c r="J31" s="46">
        <v>32</v>
      </c>
      <c r="K31" s="319">
        <v>2550000</v>
      </c>
      <c r="L31" s="46">
        <f t="shared" si="1"/>
        <v>81600000</v>
      </c>
      <c r="M31" s="168">
        <v>0</v>
      </c>
      <c r="N31" s="168">
        <v>0</v>
      </c>
      <c r="O31" s="168">
        <v>0</v>
      </c>
      <c r="P31" s="168">
        <v>0</v>
      </c>
      <c r="Q31" s="168">
        <v>0</v>
      </c>
      <c r="R31" s="168">
        <v>5</v>
      </c>
      <c r="S31" s="168">
        <v>18</v>
      </c>
      <c r="T31" s="168">
        <v>0</v>
      </c>
      <c r="U31" s="168">
        <v>0</v>
      </c>
      <c r="V31" s="168">
        <v>0</v>
      </c>
      <c r="W31" s="168">
        <v>0</v>
      </c>
      <c r="X31" s="168">
        <v>4</v>
      </c>
      <c r="Y31" s="168">
        <v>0</v>
      </c>
      <c r="Z31" s="168">
        <v>0</v>
      </c>
      <c r="AA31" s="168">
        <v>0</v>
      </c>
      <c r="AB31" s="168">
        <v>0</v>
      </c>
      <c r="AC31" s="168">
        <v>0</v>
      </c>
      <c r="AD31" s="168">
        <v>5</v>
      </c>
    </row>
    <row r="32" spans="1:30" ht="25.5">
      <c r="A32" s="7">
        <v>22</v>
      </c>
      <c r="B32" s="7">
        <v>33</v>
      </c>
      <c r="C32" s="14" t="s">
        <v>54</v>
      </c>
      <c r="D32" s="14" t="s">
        <v>107</v>
      </c>
      <c r="E32" s="7" t="s">
        <v>22</v>
      </c>
      <c r="F32" s="7" t="s">
        <v>55</v>
      </c>
      <c r="G32" s="7" t="s">
        <v>114</v>
      </c>
      <c r="H32" s="7" t="s">
        <v>4</v>
      </c>
      <c r="I32" s="7" t="s">
        <v>5</v>
      </c>
      <c r="J32" s="46">
        <v>34</v>
      </c>
      <c r="K32" s="319">
        <v>3500000</v>
      </c>
      <c r="L32" s="46">
        <f t="shared" si="1"/>
        <v>119000000</v>
      </c>
      <c r="M32" s="168">
        <v>0</v>
      </c>
      <c r="N32" s="168">
        <v>0</v>
      </c>
      <c r="O32" s="168">
        <v>0</v>
      </c>
      <c r="P32" s="168">
        <v>0</v>
      </c>
      <c r="Q32" s="168">
        <v>0</v>
      </c>
      <c r="R32" s="168">
        <v>2</v>
      </c>
      <c r="S32" s="168">
        <v>20</v>
      </c>
      <c r="T32" s="168">
        <v>0</v>
      </c>
      <c r="U32" s="168">
        <v>0</v>
      </c>
      <c r="V32" s="168">
        <v>0</v>
      </c>
      <c r="W32" s="168">
        <v>0</v>
      </c>
      <c r="X32" s="168">
        <v>2</v>
      </c>
      <c r="Y32" s="168">
        <v>0</v>
      </c>
      <c r="Z32" s="168">
        <v>0</v>
      </c>
      <c r="AA32" s="168">
        <v>0</v>
      </c>
      <c r="AB32" s="168">
        <v>0</v>
      </c>
      <c r="AC32" s="168">
        <v>0</v>
      </c>
      <c r="AD32" s="168">
        <v>10</v>
      </c>
    </row>
    <row r="33" spans="1:30" ht="38.25">
      <c r="A33" s="7">
        <v>23</v>
      </c>
      <c r="B33" s="7">
        <v>34</v>
      </c>
      <c r="C33" s="14" t="s">
        <v>56</v>
      </c>
      <c r="D33" s="14" t="s">
        <v>108</v>
      </c>
      <c r="E33" s="7" t="s">
        <v>30</v>
      </c>
      <c r="F33" s="7" t="s">
        <v>57</v>
      </c>
      <c r="G33" s="7" t="s">
        <v>114</v>
      </c>
      <c r="H33" s="7" t="s">
        <v>4</v>
      </c>
      <c r="I33" s="7" t="s">
        <v>5</v>
      </c>
      <c r="J33" s="46">
        <v>15</v>
      </c>
      <c r="K33" s="319">
        <v>1700000</v>
      </c>
      <c r="L33" s="46">
        <f t="shared" si="1"/>
        <v>25500000</v>
      </c>
      <c r="M33" s="168">
        <v>0</v>
      </c>
      <c r="N33" s="168">
        <v>0</v>
      </c>
      <c r="O33" s="168">
        <v>0</v>
      </c>
      <c r="P33" s="168">
        <v>0</v>
      </c>
      <c r="Q33" s="168">
        <v>0</v>
      </c>
      <c r="R33" s="168">
        <v>2</v>
      </c>
      <c r="S33" s="168">
        <v>10</v>
      </c>
      <c r="T33" s="168">
        <v>0</v>
      </c>
      <c r="U33" s="168">
        <v>0</v>
      </c>
      <c r="V33" s="168">
        <v>0</v>
      </c>
      <c r="W33" s="168">
        <v>0</v>
      </c>
      <c r="X33" s="168">
        <v>1</v>
      </c>
      <c r="Y33" s="168">
        <v>0</v>
      </c>
      <c r="Z33" s="168">
        <v>0</v>
      </c>
      <c r="AA33" s="168">
        <v>0</v>
      </c>
      <c r="AB33" s="168">
        <v>0</v>
      </c>
      <c r="AC33" s="168">
        <v>0</v>
      </c>
      <c r="AD33" s="168">
        <v>2</v>
      </c>
    </row>
    <row r="34" spans="1:30" ht="63.75">
      <c r="A34" s="7">
        <v>24</v>
      </c>
      <c r="B34" s="7">
        <v>35</v>
      </c>
      <c r="C34" s="14" t="s">
        <v>31</v>
      </c>
      <c r="D34" s="14" t="s">
        <v>99</v>
      </c>
      <c r="E34" s="7" t="s">
        <v>46</v>
      </c>
      <c r="F34" s="7" t="s">
        <v>158</v>
      </c>
      <c r="G34" s="7" t="s">
        <v>3</v>
      </c>
      <c r="H34" s="7" t="s">
        <v>4</v>
      </c>
      <c r="I34" s="7" t="s">
        <v>5</v>
      </c>
      <c r="J34" s="46">
        <v>65</v>
      </c>
      <c r="K34" s="319">
        <v>2000000</v>
      </c>
      <c r="L34" s="46">
        <f t="shared" si="1"/>
        <v>130000000</v>
      </c>
      <c r="M34" s="168">
        <v>0</v>
      </c>
      <c r="N34" s="168">
        <v>0</v>
      </c>
      <c r="O34" s="168">
        <v>0</v>
      </c>
      <c r="P34" s="168">
        <v>0</v>
      </c>
      <c r="Q34" s="168">
        <v>0</v>
      </c>
      <c r="R34" s="168">
        <v>2</v>
      </c>
      <c r="S34" s="168">
        <v>0</v>
      </c>
      <c r="T34" s="168">
        <v>0</v>
      </c>
      <c r="U34" s="168">
        <v>0</v>
      </c>
      <c r="V34" s="168">
        <v>50</v>
      </c>
      <c r="W34" s="168">
        <v>0</v>
      </c>
      <c r="X34" s="168">
        <v>0</v>
      </c>
      <c r="Y34" s="168">
        <v>0</v>
      </c>
      <c r="Z34" s="168">
        <v>12</v>
      </c>
      <c r="AA34" s="168">
        <v>1</v>
      </c>
      <c r="AB34" s="168">
        <v>0</v>
      </c>
      <c r="AC34" s="168">
        <v>0</v>
      </c>
      <c r="AD34" s="168">
        <v>0</v>
      </c>
    </row>
    <row r="35" spans="1:30" ht="25.5">
      <c r="A35" s="7">
        <v>25</v>
      </c>
      <c r="B35" s="7">
        <v>36</v>
      </c>
      <c r="C35" s="14" t="s">
        <v>58</v>
      </c>
      <c r="D35" s="14" t="s">
        <v>109</v>
      </c>
      <c r="E35" s="7" t="s">
        <v>59</v>
      </c>
      <c r="F35" s="7" t="s">
        <v>161</v>
      </c>
      <c r="G35" s="7" t="s">
        <v>179</v>
      </c>
      <c r="H35" s="7" t="s">
        <v>180</v>
      </c>
      <c r="I35" s="7" t="s">
        <v>113</v>
      </c>
      <c r="J35" s="46">
        <v>14</v>
      </c>
      <c r="K35" s="319">
        <v>1300000</v>
      </c>
      <c r="L35" s="46">
        <f t="shared" si="1"/>
        <v>18200000</v>
      </c>
      <c r="M35" s="168">
        <v>0</v>
      </c>
      <c r="N35" s="168">
        <v>0</v>
      </c>
      <c r="O35" s="168">
        <v>0</v>
      </c>
      <c r="P35" s="168">
        <v>0</v>
      </c>
      <c r="Q35" s="168">
        <v>0</v>
      </c>
      <c r="R35" s="168">
        <v>0</v>
      </c>
      <c r="S35" s="168">
        <v>8</v>
      </c>
      <c r="T35" s="168">
        <v>0</v>
      </c>
      <c r="U35" s="168">
        <v>0</v>
      </c>
      <c r="V35" s="168">
        <v>0</v>
      </c>
      <c r="W35" s="168">
        <v>0</v>
      </c>
      <c r="X35" s="168">
        <v>0</v>
      </c>
      <c r="Y35" s="168">
        <v>0</v>
      </c>
      <c r="Z35" s="168">
        <v>0</v>
      </c>
      <c r="AA35" s="168">
        <v>0</v>
      </c>
      <c r="AB35" s="168">
        <v>0</v>
      </c>
      <c r="AC35" s="168">
        <v>0</v>
      </c>
      <c r="AD35" s="168">
        <v>6</v>
      </c>
    </row>
    <row r="36" spans="1:30" ht="25.5">
      <c r="A36" s="7">
        <v>26</v>
      </c>
      <c r="B36" s="7">
        <v>37</v>
      </c>
      <c r="C36" s="14" t="s">
        <v>60</v>
      </c>
      <c r="D36" s="14" t="s">
        <v>60</v>
      </c>
      <c r="E36" s="7" t="s">
        <v>61</v>
      </c>
      <c r="F36" s="7" t="s">
        <v>161</v>
      </c>
      <c r="G36" s="7" t="s">
        <v>3</v>
      </c>
      <c r="H36" s="7" t="s">
        <v>4</v>
      </c>
      <c r="I36" s="7" t="s">
        <v>5</v>
      </c>
      <c r="J36" s="46">
        <v>11</v>
      </c>
      <c r="K36" s="319">
        <v>2800000</v>
      </c>
      <c r="L36" s="46">
        <f t="shared" si="1"/>
        <v>30800000</v>
      </c>
      <c r="M36" s="168">
        <v>0</v>
      </c>
      <c r="N36" s="168">
        <v>0</v>
      </c>
      <c r="O36" s="168">
        <v>0</v>
      </c>
      <c r="P36" s="168">
        <v>0</v>
      </c>
      <c r="Q36" s="168">
        <v>0</v>
      </c>
      <c r="R36" s="168">
        <v>3</v>
      </c>
      <c r="S36" s="168">
        <v>0</v>
      </c>
      <c r="T36" s="168">
        <v>0</v>
      </c>
      <c r="U36" s="168">
        <v>0</v>
      </c>
      <c r="V36" s="168">
        <v>0</v>
      </c>
      <c r="W36" s="168">
        <v>0</v>
      </c>
      <c r="X36" s="168">
        <v>0</v>
      </c>
      <c r="Y36" s="168">
        <v>0</v>
      </c>
      <c r="Z36" s="168">
        <v>8</v>
      </c>
      <c r="AA36" s="168">
        <v>0</v>
      </c>
      <c r="AB36" s="168">
        <v>0</v>
      </c>
      <c r="AC36" s="168">
        <v>0</v>
      </c>
      <c r="AD36" s="168">
        <v>0</v>
      </c>
    </row>
    <row r="37" spans="1:30">
      <c r="A37" s="149"/>
      <c r="B37" s="50" t="s">
        <v>70</v>
      </c>
      <c r="C37" s="363"/>
      <c r="D37" s="363"/>
      <c r="E37" s="363"/>
      <c r="F37" s="363"/>
      <c r="G37" s="363"/>
      <c r="H37" s="363"/>
      <c r="I37" s="363"/>
      <c r="J37" s="310"/>
      <c r="K37" s="310"/>
      <c r="L37" s="351">
        <f>SUM(L38:L68)</f>
        <v>4057675000</v>
      </c>
      <c r="M37" s="168"/>
      <c r="N37" s="168"/>
      <c r="O37" s="168"/>
      <c r="P37" s="168"/>
      <c r="Q37" s="168"/>
      <c r="R37" s="168"/>
      <c r="S37" s="168"/>
      <c r="T37" s="168"/>
      <c r="U37" s="168"/>
      <c r="V37" s="168"/>
      <c r="W37" s="168"/>
      <c r="X37" s="168"/>
      <c r="Y37" s="168"/>
      <c r="Z37" s="168"/>
      <c r="AA37" s="168"/>
      <c r="AB37" s="168"/>
      <c r="AC37" s="168"/>
      <c r="AD37" s="168"/>
    </row>
    <row r="38" spans="1:30" ht="25.5">
      <c r="A38" s="7">
        <v>27</v>
      </c>
      <c r="B38" s="7">
        <v>216</v>
      </c>
      <c r="C38" s="14" t="s">
        <v>71</v>
      </c>
      <c r="D38" s="14" t="s">
        <v>71</v>
      </c>
      <c r="E38" s="7" t="s">
        <v>72</v>
      </c>
      <c r="F38" s="22" t="s">
        <v>129</v>
      </c>
      <c r="G38" s="7" t="s">
        <v>3</v>
      </c>
      <c r="H38" s="7" t="s">
        <v>4</v>
      </c>
      <c r="I38" s="7" t="s">
        <v>5</v>
      </c>
      <c r="J38" s="46">
        <v>29</v>
      </c>
      <c r="K38" s="319">
        <v>2850000</v>
      </c>
      <c r="L38" s="46">
        <f>K38*J38</f>
        <v>82650000</v>
      </c>
      <c r="M38" s="168">
        <v>0</v>
      </c>
      <c r="N38" s="168">
        <v>0</v>
      </c>
      <c r="O38" s="168">
        <v>0</v>
      </c>
      <c r="P38" s="168">
        <v>0</v>
      </c>
      <c r="Q38" s="168">
        <v>0</v>
      </c>
      <c r="R38" s="168">
        <v>2</v>
      </c>
      <c r="S38" s="168">
        <v>0</v>
      </c>
      <c r="T38" s="168">
        <v>0</v>
      </c>
      <c r="U38" s="168">
        <v>7</v>
      </c>
      <c r="V38" s="168">
        <v>20</v>
      </c>
      <c r="W38" s="168">
        <v>0</v>
      </c>
      <c r="X38" s="168">
        <v>0</v>
      </c>
      <c r="Y38" s="168">
        <v>0</v>
      </c>
      <c r="Z38" s="168">
        <v>0</v>
      </c>
      <c r="AA38" s="168">
        <v>0</v>
      </c>
      <c r="AB38" s="168">
        <v>0</v>
      </c>
      <c r="AC38" s="168">
        <v>0</v>
      </c>
      <c r="AD38" s="168">
        <v>0</v>
      </c>
    </row>
    <row r="39" spans="1:30" ht="25.5">
      <c r="A39" s="7">
        <v>28</v>
      </c>
      <c r="B39" s="7">
        <v>217</v>
      </c>
      <c r="C39" s="14" t="s">
        <v>2</v>
      </c>
      <c r="D39" s="14" t="s">
        <v>2</v>
      </c>
      <c r="E39" s="7" t="s">
        <v>167</v>
      </c>
      <c r="F39" s="22" t="s">
        <v>129</v>
      </c>
      <c r="G39" s="7" t="s">
        <v>3</v>
      </c>
      <c r="H39" s="7" t="s">
        <v>4</v>
      </c>
      <c r="I39" s="7" t="s">
        <v>5</v>
      </c>
      <c r="J39" s="46">
        <v>60</v>
      </c>
      <c r="K39" s="319">
        <v>4500000</v>
      </c>
      <c r="L39" s="46">
        <f>K39*J39</f>
        <v>270000000</v>
      </c>
      <c r="M39" s="168">
        <v>0</v>
      </c>
      <c r="N39" s="168">
        <v>0</v>
      </c>
      <c r="O39" s="168">
        <v>0</v>
      </c>
      <c r="P39" s="168">
        <v>0</v>
      </c>
      <c r="Q39" s="168">
        <v>0</v>
      </c>
      <c r="R39" s="168">
        <v>5</v>
      </c>
      <c r="S39" s="168">
        <v>0</v>
      </c>
      <c r="T39" s="168">
        <v>0</v>
      </c>
      <c r="U39" s="168">
        <v>15</v>
      </c>
      <c r="V39" s="168">
        <v>40</v>
      </c>
      <c r="W39" s="168">
        <v>0</v>
      </c>
      <c r="X39" s="168">
        <v>0</v>
      </c>
      <c r="Y39" s="168">
        <v>0</v>
      </c>
      <c r="Z39" s="168">
        <v>0</v>
      </c>
      <c r="AA39" s="168">
        <v>0</v>
      </c>
      <c r="AB39" s="168">
        <v>0</v>
      </c>
      <c r="AC39" s="168">
        <v>0</v>
      </c>
      <c r="AD39" s="168">
        <v>0</v>
      </c>
    </row>
    <row r="40" spans="1:30" ht="25.5">
      <c r="A40" s="7">
        <v>29</v>
      </c>
      <c r="B40" s="7">
        <v>218</v>
      </c>
      <c r="C40" s="14" t="s">
        <v>73</v>
      </c>
      <c r="D40" s="14" t="s">
        <v>73</v>
      </c>
      <c r="E40" s="7" t="s">
        <v>167</v>
      </c>
      <c r="F40" s="22" t="s">
        <v>130</v>
      </c>
      <c r="G40" s="7" t="s">
        <v>3</v>
      </c>
      <c r="H40" s="7" t="s">
        <v>4</v>
      </c>
      <c r="I40" s="7" t="s">
        <v>5</v>
      </c>
      <c r="J40" s="46">
        <v>60</v>
      </c>
      <c r="K40" s="319">
        <v>4500000</v>
      </c>
      <c r="L40" s="46">
        <f>K40*J40</f>
        <v>270000000</v>
      </c>
      <c r="M40" s="168">
        <v>0</v>
      </c>
      <c r="N40" s="168">
        <v>0</v>
      </c>
      <c r="O40" s="168">
        <v>0</v>
      </c>
      <c r="P40" s="168">
        <v>0</v>
      </c>
      <c r="Q40" s="168">
        <v>0</v>
      </c>
      <c r="R40" s="168">
        <v>5</v>
      </c>
      <c r="S40" s="168">
        <v>0</v>
      </c>
      <c r="T40" s="168">
        <v>0</v>
      </c>
      <c r="U40" s="168">
        <v>15</v>
      </c>
      <c r="V40" s="168">
        <v>40</v>
      </c>
      <c r="W40" s="168">
        <v>0</v>
      </c>
      <c r="X40" s="168">
        <v>0</v>
      </c>
      <c r="Y40" s="168">
        <v>0</v>
      </c>
      <c r="Z40" s="168">
        <v>0</v>
      </c>
      <c r="AA40" s="168">
        <v>0</v>
      </c>
      <c r="AB40" s="168">
        <v>0</v>
      </c>
      <c r="AC40" s="168">
        <v>0</v>
      </c>
      <c r="AD40" s="168">
        <v>0</v>
      </c>
    </row>
    <row r="41" spans="1:30" ht="25.5">
      <c r="A41" s="7">
        <v>30</v>
      </c>
      <c r="B41" s="7">
        <v>219</v>
      </c>
      <c r="C41" s="14" t="s">
        <v>74</v>
      </c>
      <c r="D41" s="14" t="s">
        <v>74</v>
      </c>
      <c r="E41" s="7" t="s">
        <v>75</v>
      </c>
      <c r="F41" s="22" t="s">
        <v>131</v>
      </c>
      <c r="G41" s="7" t="s">
        <v>3</v>
      </c>
      <c r="H41" s="7" t="s">
        <v>4</v>
      </c>
      <c r="I41" s="7" t="s">
        <v>5</v>
      </c>
      <c r="J41" s="46">
        <v>8</v>
      </c>
      <c r="K41" s="319">
        <v>11000000</v>
      </c>
      <c r="L41" s="46">
        <f t="shared" ref="L41:L68" si="2">J41*K41</f>
        <v>88000000</v>
      </c>
      <c r="M41" s="168">
        <v>0</v>
      </c>
      <c r="N41" s="168">
        <v>0</v>
      </c>
      <c r="O41" s="168">
        <v>0</v>
      </c>
      <c r="P41" s="168">
        <v>0</v>
      </c>
      <c r="Q41" s="168">
        <v>0</v>
      </c>
      <c r="R41" s="168">
        <v>2</v>
      </c>
      <c r="S41" s="168">
        <v>0</v>
      </c>
      <c r="T41" s="168">
        <v>0</v>
      </c>
      <c r="U41" s="168">
        <v>3</v>
      </c>
      <c r="V41" s="168">
        <v>3</v>
      </c>
      <c r="W41" s="168">
        <v>0</v>
      </c>
      <c r="X41" s="168">
        <v>0</v>
      </c>
      <c r="Y41" s="168">
        <v>0</v>
      </c>
      <c r="Z41" s="168">
        <v>0</v>
      </c>
      <c r="AA41" s="168">
        <v>0</v>
      </c>
      <c r="AB41" s="168">
        <v>0</v>
      </c>
      <c r="AC41" s="168">
        <v>0</v>
      </c>
      <c r="AD41" s="168">
        <v>0</v>
      </c>
    </row>
    <row r="42" spans="1:30" ht="25.5">
      <c r="A42" s="7">
        <v>31</v>
      </c>
      <c r="B42" s="7">
        <v>220</v>
      </c>
      <c r="C42" s="14" t="s">
        <v>76</v>
      </c>
      <c r="D42" s="14" t="s">
        <v>76</v>
      </c>
      <c r="E42" s="7" t="s">
        <v>77</v>
      </c>
      <c r="F42" s="22" t="s">
        <v>132</v>
      </c>
      <c r="G42" s="7" t="s">
        <v>3</v>
      </c>
      <c r="H42" s="7" t="s">
        <v>4</v>
      </c>
      <c r="I42" s="7" t="s">
        <v>5</v>
      </c>
      <c r="J42" s="46">
        <v>2</v>
      </c>
      <c r="K42" s="319">
        <v>3360000</v>
      </c>
      <c r="L42" s="46">
        <f t="shared" si="2"/>
        <v>6720000</v>
      </c>
      <c r="M42" s="168">
        <v>0</v>
      </c>
      <c r="N42" s="168">
        <v>0</v>
      </c>
      <c r="O42" s="168">
        <v>0</v>
      </c>
      <c r="P42" s="168">
        <v>0</v>
      </c>
      <c r="Q42" s="168">
        <v>0</v>
      </c>
      <c r="R42" s="168">
        <v>2</v>
      </c>
      <c r="S42" s="168">
        <v>0</v>
      </c>
      <c r="T42" s="168">
        <v>0</v>
      </c>
      <c r="U42" s="168">
        <v>0</v>
      </c>
      <c r="V42" s="168">
        <v>0</v>
      </c>
      <c r="W42" s="168">
        <v>0</v>
      </c>
      <c r="X42" s="168">
        <v>0</v>
      </c>
      <c r="Y42" s="168">
        <v>0</v>
      </c>
      <c r="Z42" s="168">
        <v>0</v>
      </c>
      <c r="AA42" s="168">
        <v>0</v>
      </c>
      <c r="AB42" s="168">
        <v>0</v>
      </c>
      <c r="AC42" s="168">
        <v>0</v>
      </c>
      <c r="AD42" s="168">
        <v>0</v>
      </c>
    </row>
    <row r="43" spans="1:30" ht="25.5">
      <c r="A43" s="7">
        <v>32</v>
      </c>
      <c r="B43" s="7">
        <v>221</v>
      </c>
      <c r="C43" s="14" t="s">
        <v>6</v>
      </c>
      <c r="D43" s="14" t="s">
        <v>6</v>
      </c>
      <c r="E43" s="7" t="s">
        <v>78</v>
      </c>
      <c r="F43" s="22" t="s">
        <v>133</v>
      </c>
      <c r="G43" s="7" t="s">
        <v>3</v>
      </c>
      <c r="H43" s="7" t="s">
        <v>4</v>
      </c>
      <c r="I43" s="7" t="s">
        <v>5</v>
      </c>
      <c r="J43" s="46">
        <v>37</v>
      </c>
      <c r="K43" s="319">
        <v>5300000</v>
      </c>
      <c r="L43" s="46">
        <f t="shared" si="2"/>
        <v>196100000</v>
      </c>
      <c r="M43" s="168">
        <v>0</v>
      </c>
      <c r="N43" s="168">
        <v>0</v>
      </c>
      <c r="O43" s="168">
        <v>0</v>
      </c>
      <c r="P43" s="168">
        <v>0</v>
      </c>
      <c r="Q43" s="168">
        <v>0</v>
      </c>
      <c r="R43" s="168">
        <v>2</v>
      </c>
      <c r="S43" s="168">
        <v>0</v>
      </c>
      <c r="T43" s="168">
        <v>0</v>
      </c>
      <c r="U43" s="168">
        <v>5</v>
      </c>
      <c r="V43" s="168">
        <v>30</v>
      </c>
      <c r="W43" s="168">
        <v>0</v>
      </c>
      <c r="X43" s="168">
        <v>0</v>
      </c>
      <c r="Y43" s="168">
        <v>0</v>
      </c>
      <c r="Z43" s="168">
        <v>0</v>
      </c>
      <c r="AA43" s="168">
        <v>0</v>
      </c>
      <c r="AB43" s="168">
        <v>0</v>
      </c>
      <c r="AC43" s="168">
        <v>0</v>
      </c>
      <c r="AD43" s="168">
        <v>0</v>
      </c>
    </row>
    <row r="44" spans="1:30" ht="25.5">
      <c r="A44" s="7">
        <v>33</v>
      </c>
      <c r="B44" s="7">
        <v>222</v>
      </c>
      <c r="C44" s="14" t="s">
        <v>79</v>
      </c>
      <c r="D44" s="14" t="s">
        <v>79</v>
      </c>
      <c r="E44" s="7" t="s">
        <v>168</v>
      </c>
      <c r="F44" s="22" t="s">
        <v>134</v>
      </c>
      <c r="G44" s="7" t="s">
        <v>3</v>
      </c>
      <c r="H44" s="7" t="s">
        <v>4</v>
      </c>
      <c r="I44" s="7" t="s">
        <v>5</v>
      </c>
      <c r="J44" s="46">
        <v>33</v>
      </c>
      <c r="K44" s="319">
        <v>15600000</v>
      </c>
      <c r="L44" s="46">
        <f t="shared" si="2"/>
        <v>514800000</v>
      </c>
      <c r="M44" s="168">
        <v>0</v>
      </c>
      <c r="N44" s="168">
        <v>0</v>
      </c>
      <c r="O44" s="168">
        <v>0</v>
      </c>
      <c r="P44" s="168">
        <v>0</v>
      </c>
      <c r="Q44" s="168">
        <v>0</v>
      </c>
      <c r="R44" s="168">
        <v>0</v>
      </c>
      <c r="S44" s="168">
        <v>4</v>
      </c>
      <c r="T44" s="168">
        <v>0</v>
      </c>
      <c r="U44" s="168">
        <v>3</v>
      </c>
      <c r="V44" s="168">
        <v>20</v>
      </c>
      <c r="W44" s="168">
        <v>0</v>
      </c>
      <c r="X44" s="168">
        <v>0</v>
      </c>
      <c r="Y44" s="168">
        <v>0</v>
      </c>
      <c r="Z44" s="168">
        <v>6</v>
      </c>
      <c r="AA44" s="168">
        <v>0</v>
      </c>
      <c r="AB44" s="168">
        <v>0</v>
      </c>
      <c r="AC44" s="168">
        <v>0</v>
      </c>
      <c r="AD44" s="168">
        <v>0</v>
      </c>
    </row>
    <row r="45" spans="1:30" ht="25.5">
      <c r="A45" s="7">
        <v>34</v>
      </c>
      <c r="B45" s="7">
        <v>223</v>
      </c>
      <c r="C45" s="14" t="s">
        <v>80</v>
      </c>
      <c r="D45" s="14" t="s">
        <v>80</v>
      </c>
      <c r="E45" s="7" t="s">
        <v>169</v>
      </c>
      <c r="F45" s="22" t="s">
        <v>135</v>
      </c>
      <c r="G45" s="7" t="s">
        <v>3</v>
      </c>
      <c r="H45" s="7" t="s">
        <v>4</v>
      </c>
      <c r="I45" s="7" t="s">
        <v>5</v>
      </c>
      <c r="J45" s="46">
        <v>34</v>
      </c>
      <c r="K45" s="319">
        <v>7500000</v>
      </c>
      <c r="L45" s="46">
        <f t="shared" si="2"/>
        <v>255000000</v>
      </c>
      <c r="M45" s="168">
        <v>0</v>
      </c>
      <c r="N45" s="168">
        <v>0</v>
      </c>
      <c r="O45" s="168">
        <v>0</v>
      </c>
      <c r="P45" s="168">
        <v>0</v>
      </c>
      <c r="Q45" s="168">
        <v>0</v>
      </c>
      <c r="R45" s="168">
        <v>0</v>
      </c>
      <c r="S45" s="168">
        <v>4</v>
      </c>
      <c r="T45" s="168">
        <v>0</v>
      </c>
      <c r="U45" s="168">
        <v>4</v>
      </c>
      <c r="V45" s="168">
        <v>20</v>
      </c>
      <c r="W45" s="168">
        <v>0</v>
      </c>
      <c r="X45" s="168">
        <v>0</v>
      </c>
      <c r="Y45" s="168">
        <v>0</v>
      </c>
      <c r="Z45" s="168">
        <v>6</v>
      </c>
      <c r="AA45" s="168">
        <v>0</v>
      </c>
      <c r="AB45" s="168">
        <v>0</v>
      </c>
      <c r="AC45" s="168">
        <v>0</v>
      </c>
      <c r="AD45" s="168">
        <v>0</v>
      </c>
    </row>
    <row r="46" spans="1:30" ht="25.5">
      <c r="A46" s="7">
        <v>35</v>
      </c>
      <c r="B46" s="7">
        <v>224</v>
      </c>
      <c r="C46" s="14" t="s">
        <v>13</v>
      </c>
      <c r="D46" s="14" t="s">
        <v>13</v>
      </c>
      <c r="E46" s="7" t="s">
        <v>170</v>
      </c>
      <c r="F46" s="22" t="s">
        <v>136</v>
      </c>
      <c r="G46" s="7" t="s">
        <v>3</v>
      </c>
      <c r="H46" s="7" t="s">
        <v>4</v>
      </c>
      <c r="I46" s="7" t="s">
        <v>5</v>
      </c>
      <c r="J46" s="46">
        <v>2</v>
      </c>
      <c r="K46" s="319">
        <v>10500000</v>
      </c>
      <c r="L46" s="46">
        <f t="shared" si="2"/>
        <v>21000000</v>
      </c>
      <c r="M46" s="168">
        <v>0</v>
      </c>
      <c r="N46" s="168">
        <v>0</v>
      </c>
      <c r="O46" s="168">
        <v>0</v>
      </c>
      <c r="P46" s="168">
        <v>0</v>
      </c>
      <c r="Q46" s="168">
        <v>0</v>
      </c>
      <c r="R46" s="168">
        <v>0</v>
      </c>
      <c r="S46" s="168">
        <v>2</v>
      </c>
      <c r="T46" s="168">
        <v>0</v>
      </c>
      <c r="U46" s="168">
        <v>0</v>
      </c>
      <c r="V46" s="168">
        <v>0</v>
      </c>
      <c r="W46" s="168">
        <v>0</v>
      </c>
      <c r="X46" s="168">
        <v>0</v>
      </c>
      <c r="Y46" s="168">
        <v>0</v>
      </c>
      <c r="Z46" s="168">
        <v>0</v>
      </c>
      <c r="AA46" s="168">
        <v>0</v>
      </c>
      <c r="AB46" s="168">
        <v>0</v>
      </c>
      <c r="AC46" s="168">
        <v>0</v>
      </c>
      <c r="AD46" s="168">
        <v>0</v>
      </c>
    </row>
    <row r="47" spans="1:30" ht="25.5">
      <c r="A47" s="7">
        <v>36</v>
      </c>
      <c r="B47" s="7">
        <v>225</v>
      </c>
      <c r="C47" s="14" t="s">
        <v>12</v>
      </c>
      <c r="D47" s="14" t="s">
        <v>12</v>
      </c>
      <c r="E47" s="7" t="s">
        <v>171</v>
      </c>
      <c r="F47" s="22" t="s">
        <v>137</v>
      </c>
      <c r="G47" s="7" t="s">
        <v>3</v>
      </c>
      <c r="H47" s="7" t="s">
        <v>4</v>
      </c>
      <c r="I47" s="7" t="s">
        <v>5</v>
      </c>
      <c r="J47" s="46">
        <v>7</v>
      </c>
      <c r="K47" s="319">
        <v>6015000</v>
      </c>
      <c r="L47" s="46">
        <f t="shared" si="2"/>
        <v>42105000</v>
      </c>
      <c r="M47" s="168">
        <v>0</v>
      </c>
      <c r="N47" s="168">
        <v>0</v>
      </c>
      <c r="O47" s="168">
        <v>0</v>
      </c>
      <c r="P47" s="168">
        <v>0</v>
      </c>
      <c r="Q47" s="168">
        <v>0</v>
      </c>
      <c r="R47" s="168">
        <v>0</v>
      </c>
      <c r="S47" s="168">
        <v>2</v>
      </c>
      <c r="T47" s="168">
        <v>0</v>
      </c>
      <c r="U47" s="168">
        <v>5</v>
      </c>
      <c r="V47" s="168">
        <v>0</v>
      </c>
      <c r="W47" s="168">
        <v>0</v>
      </c>
      <c r="X47" s="168">
        <v>0</v>
      </c>
      <c r="Y47" s="168">
        <v>0</v>
      </c>
      <c r="Z47" s="168">
        <v>0</v>
      </c>
      <c r="AA47" s="168">
        <v>0</v>
      </c>
      <c r="AB47" s="168">
        <v>0</v>
      </c>
      <c r="AC47" s="168">
        <v>0</v>
      </c>
      <c r="AD47" s="168">
        <v>0</v>
      </c>
    </row>
    <row r="48" spans="1:30" ht="25.5">
      <c r="A48" s="7">
        <v>37</v>
      </c>
      <c r="B48" s="7">
        <v>226</v>
      </c>
      <c r="C48" s="14" t="s">
        <v>81</v>
      </c>
      <c r="D48" s="14" t="s">
        <v>81</v>
      </c>
      <c r="E48" s="7" t="s">
        <v>172</v>
      </c>
      <c r="F48" s="22" t="s">
        <v>138</v>
      </c>
      <c r="G48" s="7" t="s">
        <v>3</v>
      </c>
      <c r="H48" s="7" t="s">
        <v>4</v>
      </c>
      <c r="I48" s="7" t="s">
        <v>5</v>
      </c>
      <c r="J48" s="46">
        <v>70</v>
      </c>
      <c r="K48" s="319">
        <v>2350000</v>
      </c>
      <c r="L48" s="46">
        <f t="shared" si="2"/>
        <v>164500000</v>
      </c>
      <c r="M48" s="168">
        <v>0</v>
      </c>
      <c r="N48" s="168">
        <v>0</v>
      </c>
      <c r="O48" s="168">
        <v>0</v>
      </c>
      <c r="P48" s="168">
        <v>0</v>
      </c>
      <c r="Q48" s="168">
        <v>0</v>
      </c>
      <c r="R48" s="168">
        <v>5</v>
      </c>
      <c r="S48" s="168">
        <v>0</v>
      </c>
      <c r="T48" s="168">
        <v>0</v>
      </c>
      <c r="U48" s="168">
        <v>25</v>
      </c>
      <c r="V48" s="168">
        <v>40</v>
      </c>
      <c r="W48" s="168">
        <v>0</v>
      </c>
      <c r="X48" s="168">
        <v>0</v>
      </c>
      <c r="Y48" s="168">
        <v>0</v>
      </c>
      <c r="Z48" s="168">
        <v>0</v>
      </c>
      <c r="AA48" s="168">
        <v>0</v>
      </c>
      <c r="AB48" s="168">
        <v>0</v>
      </c>
      <c r="AC48" s="168">
        <v>0</v>
      </c>
      <c r="AD48" s="168">
        <v>0</v>
      </c>
    </row>
    <row r="49" spans="1:30" ht="25.5">
      <c r="A49" s="7">
        <v>38</v>
      </c>
      <c r="B49" s="7">
        <v>227</v>
      </c>
      <c r="C49" s="14" t="s">
        <v>81</v>
      </c>
      <c r="D49" s="14" t="s">
        <v>81</v>
      </c>
      <c r="E49" s="7" t="s">
        <v>173</v>
      </c>
      <c r="F49" s="22" t="s">
        <v>139</v>
      </c>
      <c r="G49" s="7" t="s">
        <v>3</v>
      </c>
      <c r="H49" s="7" t="s">
        <v>4</v>
      </c>
      <c r="I49" s="7" t="s">
        <v>5</v>
      </c>
      <c r="J49" s="46">
        <v>12</v>
      </c>
      <c r="K49" s="319">
        <v>3200000</v>
      </c>
      <c r="L49" s="46">
        <f t="shared" si="2"/>
        <v>38400000</v>
      </c>
      <c r="M49" s="168">
        <v>0</v>
      </c>
      <c r="N49" s="168">
        <v>0</v>
      </c>
      <c r="O49" s="168">
        <v>0</v>
      </c>
      <c r="P49" s="168">
        <v>0</v>
      </c>
      <c r="Q49" s="168">
        <v>0</v>
      </c>
      <c r="R49" s="168">
        <v>0</v>
      </c>
      <c r="S49" s="168">
        <v>12</v>
      </c>
      <c r="T49" s="168">
        <v>0</v>
      </c>
      <c r="U49" s="168">
        <v>0</v>
      </c>
      <c r="V49" s="168">
        <v>0</v>
      </c>
      <c r="W49" s="168">
        <v>0</v>
      </c>
      <c r="X49" s="168">
        <v>0</v>
      </c>
      <c r="Y49" s="168">
        <v>0</v>
      </c>
      <c r="Z49" s="168">
        <v>0</v>
      </c>
      <c r="AA49" s="168">
        <v>0</v>
      </c>
      <c r="AB49" s="168">
        <v>0</v>
      </c>
      <c r="AC49" s="168">
        <v>0</v>
      </c>
      <c r="AD49" s="168">
        <v>0</v>
      </c>
    </row>
    <row r="50" spans="1:30" ht="25.5">
      <c r="A50" s="7">
        <v>39</v>
      </c>
      <c r="B50" s="7">
        <v>228</v>
      </c>
      <c r="C50" s="14" t="s">
        <v>7</v>
      </c>
      <c r="D50" s="14" t="s">
        <v>7</v>
      </c>
      <c r="E50" s="7" t="s">
        <v>174</v>
      </c>
      <c r="F50" s="22" t="s">
        <v>140</v>
      </c>
      <c r="G50" s="7" t="s">
        <v>3</v>
      </c>
      <c r="H50" s="7" t="s">
        <v>4</v>
      </c>
      <c r="I50" s="7" t="s">
        <v>5</v>
      </c>
      <c r="J50" s="46">
        <v>30</v>
      </c>
      <c r="K50" s="319">
        <v>2450000</v>
      </c>
      <c r="L50" s="46">
        <f t="shared" si="2"/>
        <v>73500000</v>
      </c>
      <c r="M50" s="168">
        <v>0</v>
      </c>
      <c r="N50" s="168">
        <v>0</v>
      </c>
      <c r="O50" s="168">
        <v>0</v>
      </c>
      <c r="P50" s="168">
        <v>0</v>
      </c>
      <c r="Q50" s="168">
        <v>0</v>
      </c>
      <c r="R50" s="168">
        <v>5</v>
      </c>
      <c r="S50" s="168">
        <v>0</v>
      </c>
      <c r="T50" s="168">
        <v>0</v>
      </c>
      <c r="U50" s="168">
        <v>5</v>
      </c>
      <c r="V50" s="168">
        <v>20</v>
      </c>
      <c r="W50" s="168">
        <v>0</v>
      </c>
      <c r="X50" s="168">
        <v>0</v>
      </c>
      <c r="Y50" s="168">
        <v>0</v>
      </c>
      <c r="Z50" s="168">
        <v>0</v>
      </c>
      <c r="AA50" s="168">
        <v>0</v>
      </c>
      <c r="AB50" s="168">
        <v>0</v>
      </c>
      <c r="AC50" s="168">
        <v>0</v>
      </c>
      <c r="AD50" s="168">
        <v>0</v>
      </c>
    </row>
    <row r="51" spans="1:30" ht="25.5">
      <c r="A51" s="7">
        <v>40</v>
      </c>
      <c r="B51" s="7">
        <v>229</v>
      </c>
      <c r="C51" s="14" t="s">
        <v>82</v>
      </c>
      <c r="D51" s="14" t="s">
        <v>82</v>
      </c>
      <c r="E51" s="7" t="s">
        <v>175</v>
      </c>
      <c r="F51" s="22" t="s">
        <v>141</v>
      </c>
      <c r="G51" s="7" t="s">
        <v>3</v>
      </c>
      <c r="H51" s="7" t="s">
        <v>4</v>
      </c>
      <c r="I51" s="7" t="s">
        <v>5</v>
      </c>
      <c r="J51" s="46">
        <v>63</v>
      </c>
      <c r="K51" s="319">
        <v>5400000</v>
      </c>
      <c r="L51" s="46">
        <f t="shared" si="2"/>
        <v>340200000</v>
      </c>
      <c r="M51" s="168">
        <v>0</v>
      </c>
      <c r="N51" s="168">
        <v>0</v>
      </c>
      <c r="O51" s="168">
        <v>0</v>
      </c>
      <c r="P51" s="168">
        <v>0</v>
      </c>
      <c r="Q51" s="168">
        <v>0</v>
      </c>
      <c r="R51" s="168">
        <v>0</v>
      </c>
      <c r="S51" s="168">
        <v>15</v>
      </c>
      <c r="T51" s="168">
        <v>0</v>
      </c>
      <c r="U51" s="168">
        <v>2</v>
      </c>
      <c r="V51" s="168">
        <v>40</v>
      </c>
      <c r="W51" s="168">
        <v>0</v>
      </c>
      <c r="X51" s="168">
        <v>0</v>
      </c>
      <c r="Y51" s="168">
        <v>0</v>
      </c>
      <c r="Z51" s="168">
        <v>6</v>
      </c>
      <c r="AA51" s="168">
        <v>0</v>
      </c>
      <c r="AB51" s="168">
        <v>0</v>
      </c>
      <c r="AC51" s="168">
        <v>0</v>
      </c>
      <c r="AD51" s="168">
        <v>0</v>
      </c>
    </row>
    <row r="52" spans="1:30" ht="25.5">
      <c r="A52" s="7">
        <v>41</v>
      </c>
      <c r="B52" s="7">
        <v>230</v>
      </c>
      <c r="C52" s="14" t="s">
        <v>11</v>
      </c>
      <c r="D52" s="14" t="s">
        <v>11</v>
      </c>
      <c r="E52" s="7" t="s">
        <v>78</v>
      </c>
      <c r="F52" s="22" t="s">
        <v>142</v>
      </c>
      <c r="G52" s="7" t="s">
        <v>3</v>
      </c>
      <c r="H52" s="7" t="s">
        <v>4</v>
      </c>
      <c r="I52" s="7" t="s">
        <v>5</v>
      </c>
      <c r="J52" s="46">
        <v>76</v>
      </c>
      <c r="K52" s="319">
        <v>3800000</v>
      </c>
      <c r="L52" s="46">
        <f t="shared" si="2"/>
        <v>288800000</v>
      </c>
      <c r="M52" s="168">
        <v>0</v>
      </c>
      <c r="N52" s="168">
        <v>0</v>
      </c>
      <c r="O52" s="168">
        <v>0</v>
      </c>
      <c r="P52" s="168">
        <v>0</v>
      </c>
      <c r="Q52" s="168">
        <v>0</v>
      </c>
      <c r="R52" s="168">
        <v>3</v>
      </c>
      <c r="S52" s="168">
        <v>18</v>
      </c>
      <c r="T52" s="168">
        <v>0</v>
      </c>
      <c r="U52" s="168">
        <v>15</v>
      </c>
      <c r="V52" s="168">
        <v>40</v>
      </c>
      <c r="W52" s="168">
        <v>0</v>
      </c>
      <c r="X52" s="168">
        <v>0</v>
      </c>
      <c r="Y52" s="168">
        <v>0</v>
      </c>
      <c r="Z52" s="168">
        <v>0</v>
      </c>
      <c r="AA52" s="168">
        <v>0</v>
      </c>
      <c r="AB52" s="168">
        <v>0</v>
      </c>
      <c r="AC52" s="168">
        <v>0</v>
      </c>
      <c r="AD52" s="168">
        <v>0</v>
      </c>
    </row>
    <row r="53" spans="1:30" ht="25.5">
      <c r="A53" s="7">
        <v>42</v>
      </c>
      <c r="B53" s="7">
        <v>231</v>
      </c>
      <c r="C53" s="14" t="s">
        <v>83</v>
      </c>
      <c r="D53" s="14" t="s">
        <v>83</v>
      </c>
      <c r="E53" s="7" t="s">
        <v>174</v>
      </c>
      <c r="F53" s="22" t="s">
        <v>143</v>
      </c>
      <c r="G53" s="7" t="s">
        <v>3</v>
      </c>
      <c r="H53" s="7" t="s">
        <v>4</v>
      </c>
      <c r="I53" s="7" t="s">
        <v>5</v>
      </c>
      <c r="J53" s="46">
        <v>4</v>
      </c>
      <c r="K53" s="319">
        <v>4420000</v>
      </c>
      <c r="L53" s="46">
        <f t="shared" si="2"/>
        <v>17680000</v>
      </c>
      <c r="M53" s="168">
        <v>0</v>
      </c>
      <c r="N53" s="168">
        <v>0</v>
      </c>
      <c r="O53" s="168">
        <v>0</v>
      </c>
      <c r="P53" s="168">
        <v>0</v>
      </c>
      <c r="Q53" s="168">
        <v>0</v>
      </c>
      <c r="R53" s="168">
        <v>0</v>
      </c>
      <c r="S53" s="168">
        <v>2</v>
      </c>
      <c r="T53" s="168">
        <v>0</v>
      </c>
      <c r="U53" s="168">
        <v>0</v>
      </c>
      <c r="V53" s="168">
        <v>0</v>
      </c>
      <c r="W53" s="168">
        <v>0</v>
      </c>
      <c r="X53" s="168">
        <v>0</v>
      </c>
      <c r="Y53" s="168">
        <v>0</v>
      </c>
      <c r="Z53" s="168">
        <v>2</v>
      </c>
      <c r="AA53" s="168">
        <v>0</v>
      </c>
      <c r="AB53" s="168">
        <v>0</v>
      </c>
      <c r="AC53" s="168">
        <v>0</v>
      </c>
      <c r="AD53" s="168">
        <v>0</v>
      </c>
    </row>
    <row r="54" spans="1:30" ht="25.5">
      <c r="A54" s="7">
        <v>43</v>
      </c>
      <c r="B54" s="7">
        <v>232</v>
      </c>
      <c r="C54" s="14" t="s">
        <v>84</v>
      </c>
      <c r="D54" s="14" t="s">
        <v>84</v>
      </c>
      <c r="E54" s="7" t="s">
        <v>170</v>
      </c>
      <c r="F54" s="22" t="s">
        <v>144</v>
      </c>
      <c r="G54" s="7" t="s">
        <v>3</v>
      </c>
      <c r="H54" s="7" t="s">
        <v>4</v>
      </c>
      <c r="I54" s="7" t="s">
        <v>5</v>
      </c>
      <c r="J54" s="46">
        <v>2</v>
      </c>
      <c r="K54" s="319">
        <v>3780000</v>
      </c>
      <c r="L54" s="46">
        <f t="shared" si="2"/>
        <v>7560000</v>
      </c>
      <c r="M54" s="168">
        <v>0</v>
      </c>
      <c r="N54" s="168">
        <v>0</v>
      </c>
      <c r="O54" s="168">
        <v>0</v>
      </c>
      <c r="P54" s="168">
        <v>0</v>
      </c>
      <c r="Q54" s="168">
        <v>0</v>
      </c>
      <c r="R54" s="168">
        <v>0</v>
      </c>
      <c r="S54" s="168">
        <v>2</v>
      </c>
      <c r="T54" s="168">
        <v>0</v>
      </c>
      <c r="U54" s="168">
        <v>0</v>
      </c>
      <c r="V54" s="168">
        <v>0</v>
      </c>
      <c r="W54" s="168">
        <v>0</v>
      </c>
      <c r="X54" s="168">
        <v>0</v>
      </c>
      <c r="Y54" s="168">
        <v>0</v>
      </c>
      <c r="Z54" s="168">
        <v>0</v>
      </c>
      <c r="AA54" s="168">
        <v>0</v>
      </c>
      <c r="AB54" s="168">
        <v>0</v>
      </c>
      <c r="AC54" s="168">
        <v>0</v>
      </c>
      <c r="AD54" s="168">
        <v>0</v>
      </c>
    </row>
    <row r="55" spans="1:30" ht="25.5">
      <c r="A55" s="7">
        <v>44</v>
      </c>
      <c r="B55" s="7">
        <v>233</v>
      </c>
      <c r="C55" s="14" t="s">
        <v>8</v>
      </c>
      <c r="D55" s="14" t="s">
        <v>8</v>
      </c>
      <c r="E55" s="7" t="s">
        <v>174</v>
      </c>
      <c r="F55" s="22" t="s">
        <v>145</v>
      </c>
      <c r="G55" s="7" t="s">
        <v>3</v>
      </c>
      <c r="H55" s="7" t="s">
        <v>4</v>
      </c>
      <c r="I55" s="7" t="s">
        <v>5</v>
      </c>
      <c r="J55" s="46">
        <v>30</v>
      </c>
      <c r="K55" s="319">
        <v>2300000</v>
      </c>
      <c r="L55" s="46">
        <f t="shared" si="2"/>
        <v>69000000</v>
      </c>
      <c r="M55" s="168">
        <v>0</v>
      </c>
      <c r="N55" s="168">
        <v>0</v>
      </c>
      <c r="O55" s="168">
        <v>0</v>
      </c>
      <c r="P55" s="168">
        <v>0</v>
      </c>
      <c r="Q55" s="168">
        <v>0</v>
      </c>
      <c r="R55" s="168">
        <v>5</v>
      </c>
      <c r="S55" s="168">
        <v>0</v>
      </c>
      <c r="T55" s="168">
        <v>0</v>
      </c>
      <c r="U55" s="168">
        <v>5</v>
      </c>
      <c r="V55" s="168">
        <v>20</v>
      </c>
      <c r="W55" s="168">
        <v>0</v>
      </c>
      <c r="X55" s="168">
        <v>0</v>
      </c>
      <c r="Y55" s="168">
        <v>0</v>
      </c>
      <c r="Z55" s="168">
        <v>0</v>
      </c>
      <c r="AA55" s="168">
        <v>0</v>
      </c>
      <c r="AB55" s="168">
        <v>0</v>
      </c>
      <c r="AC55" s="168">
        <v>0</v>
      </c>
      <c r="AD55" s="168">
        <v>0</v>
      </c>
    </row>
    <row r="56" spans="1:30" ht="25.5">
      <c r="A56" s="7">
        <v>45</v>
      </c>
      <c r="B56" s="7">
        <v>234</v>
      </c>
      <c r="C56" s="14" t="s">
        <v>9</v>
      </c>
      <c r="D56" s="14" t="s">
        <v>9</v>
      </c>
      <c r="E56" s="7" t="s">
        <v>78</v>
      </c>
      <c r="F56" s="22" t="s">
        <v>146</v>
      </c>
      <c r="G56" s="7" t="s">
        <v>3</v>
      </c>
      <c r="H56" s="7" t="s">
        <v>4</v>
      </c>
      <c r="I56" s="7" t="s">
        <v>5</v>
      </c>
      <c r="J56" s="46">
        <v>26</v>
      </c>
      <c r="K56" s="319">
        <v>2390000</v>
      </c>
      <c r="L56" s="46">
        <f t="shared" si="2"/>
        <v>62140000</v>
      </c>
      <c r="M56" s="168">
        <v>0</v>
      </c>
      <c r="N56" s="168">
        <v>0</v>
      </c>
      <c r="O56" s="168">
        <v>0</v>
      </c>
      <c r="P56" s="168">
        <v>0</v>
      </c>
      <c r="Q56" s="168">
        <v>0</v>
      </c>
      <c r="R56" s="168">
        <v>3</v>
      </c>
      <c r="S56" s="168">
        <v>0</v>
      </c>
      <c r="T56" s="168">
        <v>0</v>
      </c>
      <c r="U56" s="168">
        <v>3</v>
      </c>
      <c r="V56" s="168">
        <v>20</v>
      </c>
      <c r="W56" s="168">
        <v>0</v>
      </c>
      <c r="X56" s="168">
        <v>0</v>
      </c>
      <c r="Y56" s="168">
        <v>0</v>
      </c>
      <c r="Z56" s="168">
        <v>0</v>
      </c>
      <c r="AA56" s="168">
        <v>0</v>
      </c>
      <c r="AB56" s="168">
        <v>0</v>
      </c>
      <c r="AC56" s="168">
        <v>0</v>
      </c>
      <c r="AD56" s="168">
        <v>0</v>
      </c>
    </row>
    <row r="57" spans="1:30" ht="25.5">
      <c r="A57" s="7">
        <v>46</v>
      </c>
      <c r="B57" s="7">
        <v>235</v>
      </c>
      <c r="C57" s="14" t="s">
        <v>85</v>
      </c>
      <c r="D57" s="14" t="s">
        <v>85</v>
      </c>
      <c r="E57" s="7" t="s">
        <v>78</v>
      </c>
      <c r="F57" s="22" t="s">
        <v>147</v>
      </c>
      <c r="G57" s="7" t="s">
        <v>3</v>
      </c>
      <c r="H57" s="7" t="s">
        <v>4</v>
      </c>
      <c r="I57" s="7" t="s">
        <v>5</v>
      </c>
      <c r="J57" s="46">
        <v>46</v>
      </c>
      <c r="K57" s="319">
        <v>6900000</v>
      </c>
      <c r="L57" s="46">
        <f t="shared" si="2"/>
        <v>317400000</v>
      </c>
      <c r="M57" s="168">
        <v>0</v>
      </c>
      <c r="N57" s="168">
        <v>0</v>
      </c>
      <c r="O57" s="168">
        <v>0</v>
      </c>
      <c r="P57" s="168">
        <v>0</v>
      </c>
      <c r="Q57" s="168">
        <v>0</v>
      </c>
      <c r="R57" s="168">
        <v>3</v>
      </c>
      <c r="S57" s="168">
        <v>9</v>
      </c>
      <c r="T57" s="168">
        <v>0</v>
      </c>
      <c r="U57" s="168">
        <v>4</v>
      </c>
      <c r="V57" s="168">
        <v>30</v>
      </c>
      <c r="W57" s="168">
        <v>0</v>
      </c>
      <c r="X57" s="168">
        <v>0</v>
      </c>
      <c r="Y57" s="168">
        <v>0</v>
      </c>
      <c r="Z57" s="168">
        <v>0</v>
      </c>
      <c r="AA57" s="168">
        <v>0</v>
      </c>
      <c r="AB57" s="168">
        <v>0</v>
      </c>
      <c r="AC57" s="168">
        <v>0</v>
      </c>
      <c r="AD57" s="168">
        <v>0</v>
      </c>
    </row>
    <row r="58" spans="1:30" ht="25.5">
      <c r="A58" s="7">
        <v>47</v>
      </c>
      <c r="B58" s="7">
        <v>236</v>
      </c>
      <c r="C58" s="14" t="s">
        <v>86</v>
      </c>
      <c r="D58" s="14" t="s">
        <v>86</v>
      </c>
      <c r="E58" s="7" t="s">
        <v>167</v>
      </c>
      <c r="F58" s="22" t="s">
        <v>148</v>
      </c>
      <c r="G58" s="7" t="s">
        <v>3</v>
      </c>
      <c r="H58" s="7" t="s">
        <v>4</v>
      </c>
      <c r="I58" s="7" t="s">
        <v>5</v>
      </c>
      <c r="J58" s="46">
        <v>29</v>
      </c>
      <c r="K58" s="319">
        <v>3700000</v>
      </c>
      <c r="L58" s="46">
        <f t="shared" si="2"/>
        <v>107300000</v>
      </c>
      <c r="M58" s="168">
        <v>0</v>
      </c>
      <c r="N58" s="168">
        <v>0</v>
      </c>
      <c r="O58" s="168">
        <v>0</v>
      </c>
      <c r="P58" s="168">
        <v>0</v>
      </c>
      <c r="Q58" s="168">
        <v>0</v>
      </c>
      <c r="R58" s="168">
        <v>5</v>
      </c>
      <c r="S58" s="168">
        <v>0</v>
      </c>
      <c r="T58" s="168">
        <v>0</v>
      </c>
      <c r="U58" s="168">
        <v>4</v>
      </c>
      <c r="V58" s="168">
        <v>20</v>
      </c>
      <c r="W58" s="168">
        <v>0</v>
      </c>
      <c r="X58" s="168">
        <v>0</v>
      </c>
      <c r="Y58" s="168">
        <v>0</v>
      </c>
      <c r="Z58" s="168">
        <v>0</v>
      </c>
      <c r="AA58" s="168">
        <v>0</v>
      </c>
      <c r="AB58" s="168">
        <v>0</v>
      </c>
      <c r="AC58" s="168">
        <v>0</v>
      </c>
      <c r="AD58" s="168">
        <v>0</v>
      </c>
    </row>
    <row r="59" spans="1:30" ht="25.5">
      <c r="A59" s="7">
        <v>48</v>
      </c>
      <c r="B59" s="7">
        <v>237</v>
      </c>
      <c r="C59" s="14" t="s">
        <v>10</v>
      </c>
      <c r="D59" s="14" t="s">
        <v>10</v>
      </c>
      <c r="E59" s="7" t="s">
        <v>167</v>
      </c>
      <c r="F59" s="22" t="s">
        <v>149</v>
      </c>
      <c r="G59" s="7" t="s">
        <v>3</v>
      </c>
      <c r="H59" s="7" t="s">
        <v>4</v>
      </c>
      <c r="I59" s="7" t="s">
        <v>5</v>
      </c>
      <c r="J59" s="46">
        <v>48</v>
      </c>
      <c r="K59" s="319">
        <v>3000000</v>
      </c>
      <c r="L59" s="46">
        <f t="shared" si="2"/>
        <v>144000000</v>
      </c>
      <c r="M59" s="168">
        <v>0</v>
      </c>
      <c r="N59" s="168">
        <v>0</v>
      </c>
      <c r="O59" s="168">
        <v>0</v>
      </c>
      <c r="P59" s="168">
        <v>0</v>
      </c>
      <c r="Q59" s="168">
        <v>0</v>
      </c>
      <c r="R59" s="168">
        <v>1</v>
      </c>
      <c r="S59" s="168">
        <v>4</v>
      </c>
      <c r="T59" s="168">
        <v>0</v>
      </c>
      <c r="U59" s="168">
        <v>3</v>
      </c>
      <c r="V59" s="168">
        <v>40</v>
      </c>
      <c r="W59" s="168">
        <v>0</v>
      </c>
      <c r="X59" s="168">
        <v>0</v>
      </c>
      <c r="Y59" s="168">
        <v>0</v>
      </c>
      <c r="Z59" s="168">
        <v>0</v>
      </c>
      <c r="AA59" s="168">
        <v>0</v>
      </c>
      <c r="AB59" s="168">
        <v>0</v>
      </c>
      <c r="AC59" s="168">
        <v>0</v>
      </c>
      <c r="AD59" s="168">
        <v>0</v>
      </c>
    </row>
    <row r="60" spans="1:30" ht="25.5">
      <c r="A60" s="7">
        <v>49</v>
      </c>
      <c r="B60" s="7">
        <v>238</v>
      </c>
      <c r="C60" s="14" t="s">
        <v>87</v>
      </c>
      <c r="D60" s="14" t="s">
        <v>87</v>
      </c>
      <c r="E60" s="7" t="s">
        <v>88</v>
      </c>
      <c r="F60" s="22" t="s">
        <v>150</v>
      </c>
      <c r="G60" s="7" t="s">
        <v>3</v>
      </c>
      <c r="H60" s="7" t="s">
        <v>4</v>
      </c>
      <c r="I60" s="7" t="s">
        <v>5</v>
      </c>
      <c r="J60" s="46">
        <v>28</v>
      </c>
      <c r="K60" s="319">
        <v>6200000</v>
      </c>
      <c r="L60" s="46">
        <f t="shared" si="2"/>
        <v>173600000</v>
      </c>
      <c r="M60" s="168">
        <v>0</v>
      </c>
      <c r="N60" s="168">
        <v>0</v>
      </c>
      <c r="O60" s="168">
        <v>0</v>
      </c>
      <c r="P60" s="168">
        <v>0</v>
      </c>
      <c r="Q60" s="168">
        <v>0</v>
      </c>
      <c r="R60" s="168">
        <v>1</v>
      </c>
      <c r="S60" s="168">
        <v>5</v>
      </c>
      <c r="T60" s="168">
        <v>0</v>
      </c>
      <c r="U60" s="168">
        <v>2</v>
      </c>
      <c r="V60" s="168">
        <v>20</v>
      </c>
      <c r="W60" s="168">
        <v>0</v>
      </c>
      <c r="X60" s="168">
        <v>0</v>
      </c>
      <c r="Y60" s="168">
        <v>0</v>
      </c>
      <c r="Z60" s="168">
        <v>0</v>
      </c>
      <c r="AA60" s="168">
        <v>0</v>
      </c>
      <c r="AB60" s="168">
        <v>0</v>
      </c>
      <c r="AC60" s="168">
        <v>0</v>
      </c>
      <c r="AD60" s="168">
        <v>0</v>
      </c>
    </row>
    <row r="61" spans="1:30" ht="25.5">
      <c r="A61" s="7">
        <v>50</v>
      </c>
      <c r="B61" s="7">
        <v>239</v>
      </c>
      <c r="C61" s="14" t="s">
        <v>89</v>
      </c>
      <c r="D61" s="14" t="s">
        <v>89</v>
      </c>
      <c r="E61" s="7" t="s">
        <v>90</v>
      </c>
      <c r="F61" s="22" t="s">
        <v>151</v>
      </c>
      <c r="G61" s="7" t="s">
        <v>3</v>
      </c>
      <c r="H61" s="7" t="s">
        <v>4</v>
      </c>
      <c r="I61" s="7" t="s">
        <v>5</v>
      </c>
      <c r="J61" s="46">
        <v>24</v>
      </c>
      <c r="K61" s="319">
        <v>4300000</v>
      </c>
      <c r="L61" s="46">
        <f t="shared" si="2"/>
        <v>103200000</v>
      </c>
      <c r="M61" s="168">
        <v>0</v>
      </c>
      <c r="N61" s="168">
        <v>0</v>
      </c>
      <c r="O61" s="168">
        <v>0</v>
      </c>
      <c r="P61" s="168">
        <v>0</v>
      </c>
      <c r="Q61" s="168">
        <v>0</v>
      </c>
      <c r="R61" s="168">
        <v>1</v>
      </c>
      <c r="S61" s="168">
        <v>0</v>
      </c>
      <c r="T61" s="168">
        <v>0</v>
      </c>
      <c r="U61" s="168">
        <v>3</v>
      </c>
      <c r="V61" s="168">
        <v>20</v>
      </c>
      <c r="W61" s="168">
        <v>0</v>
      </c>
      <c r="X61" s="168">
        <v>0</v>
      </c>
      <c r="Y61" s="168">
        <v>0</v>
      </c>
      <c r="Z61" s="168">
        <v>0</v>
      </c>
      <c r="AA61" s="168">
        <v>0</v>
      </c>
      <c r="AB61" s="168">
        <v>0</v>
      </c>
      <c r="AC61" s="168">
        <v>0</v>
      </c>
      <c r="AD61" s="168">
        <v>0</v>
      </c>
    </row>
    <row r="62" spans="1:30" ht="25.5">
      <c r="A62" s="7">
        <v>51</v>
      </c>
      <c r="B62" s="7">
        <v>240</v>
      </c>
      <c r="C62" s="14" t="s">
        <v>91</v>
      </c>
      <c r="D62" s="14" t="s">
        <v>91</v>
      </c>
      <c r="E62" s="7" t="s">
        <v>90</v>
      </c>
      <c r="F62" s="22" t="s">
        <v>152</v>
      </c>
      <c r="G62" s="7" t="s">
        <v>3</v>
      </c>
      <c r="H62" s="7" t="s">
        <v>4</v>
      </c>
      <c r="I62" s="7" t="s">
        <v>5</v>
      </c>
      <c r="J62" s="46">
        <v>23</v>
      </c>
      <c r="K62" s="319">
        <v>5200000</v>
      </c>
      <c r="L62" s="46">
        <f t="shared" si="2"/>
        <v>119600000</v>
      </c>
      <c r="M62" s="168">
        <v>0</v>
      </c>
      <c r="N62" s="168">
        <v>0</v>
      </c>
      <c r="O62" s="168">
        <v>0</v>
      </c>
      <c r="P62" s="168">
        <v>0</v>
      </c>
      <c r="Q62" s="168">
        <v>0</v>
      </c>
      <c r="R62" s="168">
        <v>1</v>
      </c>
      <c r="S62" s="168">
        <v>0</v>
      </c>
      <c r="T62" s="168">
        <v>0</v>
      </c>
      <c r="U62" s="168">
        <v>2</v>
      </c>
      <c r="V62" s="168">
        <v>20</v>
      </c>
      <c r="W62" s="168">
        <v>0</v>
      </c>
      <c r="X62" s="168">
        <v>0</v>
      </c>
      <c r="Y62" s="168">
        <v>0</v>
      </c>
      <c r="Z62" s="168">
        <v>0</v>
      </c>
      <c r="AA62" s="168">
        <v>0</v>
      </c>
      <c r="AB62" s="168">
        <v>0</v>
      </c>
      <c r="AC62" s="168">
        <v>0</v>
      </c>
      <c r="AD62" s="168">
        <v>0</v>
      </c>
    </row>
    <row r="63" spans="1:30" ht="25.5">
      <c r="A63" s="7">
        <v>52</v>
      </c>
      <c r="B63" s="7">
        <v>241</v>
      </c>
      <c r="C63" s="14" t="s">
        <v>15</v>
      </c>
      <c r="D63" s="14" t="s">
        <v>15</v>
      </c>
      <c r="E63" s="7" t="s">
        <v>16</v>
      </c>
      <c r="F63" s="22" t="s">
        <v>153</v>
      </c>
      <c r="G63" s="7" t="s">
        <v>3</v>
      </c>
      <c r="H63" s="7" t="s">
        <v>4</v>
      </c>
      <c r="I63" s="7" t="s">
        <v>5</v>
      </c>
      <c r="J63" s="46">
        <v>22</v>
      </c>
      <c r="K63" s="319">
        <v>1880000</v>
      </c>
      <c r="L63" s="46">
        <f t="shared" si="2"/>
        <v>41360000</v>
      </c>
      <c r="M63" s="168">
        <v>0</v>
      </c>
      <c r="N63" s="168">
        <v>0</v>
      </c>
      <c r="O63" s="168">
        <v>0</v>
      </c>
      <c r="P63" s="168">
        <v>0</v>
      </c>
      <c r="Q63" s="168">
        <v>0</v>
      </c>
      <c r="R63" s="168">
        <v>0</v>
      </c>
      <c r="S63" s="168">
        <v>0</v>
      </c>
      <c r="T63" s="168">
        <v>0</v>
      </c>
      <c r="U63" s="168">
        <v>2</v>
      </c>
      <c r="V63" s="168">
        <v>20</v>
      </c>
      <c r="W63" s="168">
        <v>0</v>
      </c>
      <c r="X63" s="168">
        <v>0</v>
      </c>
      <c r="Y63" s="168">
        <v>0</v>
      </c>
      <c r="Z63" s="168">
        <v>0</v>
      </c>
      <c r="AA63" s="168">
        <v>0</v>
      </c>
      <c r="AB63" s="168">
        <v>0</v>
      </c>
      <c r="AC63" s="168">
        <v>0</v>
      </c>
      <c r="AD63" s="168">
        <v>0</v>
      </c>
    </row>
    <row r="64" spans="1:30" ht="25.5">
      <c r="A64" s="7">
        <v>53</v>
      </c>
      <c r="B64" s="7">
        <v>242</v>
      </c>
      <c r="C64" s="14" t="s">
        <v>17</v>
      </c>
      <c r="D64" s="14" t="s">
        <v>17</v>
      </c>
      <c r="E64" s="7" t="s">
        <v>16</v>
      </c>
      <c r="F64" s="22" t="s">
        <v>154</v>
      </c>
      <c r="G64" s="7" t="s">
        <v>3</v>
      </c>
      <c r="H64" s="7" t="s">
        <v>4</v>
      </c>
      <c r="I64" s="7" t="s">
        <v>5</v>
      </c>
      <c r="J64" s="46">
        <v>22</v>
      </c>
      <c r="K64" s="319">
        <v>1880000</v>
      </c>
      <c r="L64" s="46">
        <f t="shared" si="2"/>
        <v>41360000</v>
      </c>
      <c r="M64" s="168">
        <v>0</v>
      </c>
      <c r="N64" s="168">
        <v>0</v>
      </c>
      <c r="O64" s="168">
        <v>0</v>
      </c>
      <c r="P64" s="168">
        <v>0</v>
      </c>
      <c r="Q64" s="168">
        <v>0</v>
      </c>
      <c r="R64" s="168">
        <v>0</v>
      </c>
      <c r="S64" s="168">
        <v>0</v>
      </c>
      <c r="T64" s="168">
        <v>0</v>
      </c>
      <c r="U64" s="168">
        <v>2</v>
      </c>
      <c r="V64" s="168">
        <v>20</v>
      </c>
      <c r="W64" s="168">
        <v>0</v>
      </c>
      <c r="X64" s="168">
        <v>0</v>
      </c>
      <c r="Y64" s="168">
        <v>0</v>
      </c>
      <c r="Z64" s="168">
        <v>0</v>
      </c>
      <c r="AA64" s="168">
        <v>0</v>
      </c>
      <c r="AB64" s="168">
        <v>0</v>
      </c>
      <c r="AC64" s="168">
        <v>0</v>
      </c>
      <c r="AD64" s="168">
        <v>0</v>
      </c>
    </row>
    <row r="65" spans="1:30" ht="25.5">
      <c r="A65" s="7">
        <v>54</v>
      </c>
      <c r="B65" s="7">
        <v>243</v>
      </c>
      <c r="C65" s="14" t="s">
        <v>14</v>
      </c>
      <c r="D65" s="14" t="s">
        <v>14</v>
      </c>
      <c r="E65" s="7" t="s">
        <v>92</v>
      </c>
      <c r="F65" s="22" t="s">
        <v>155</v>
      </c>
      <c r="G65" s="7" t="s">
        <v>3</v>
      </c>
      <c r="H65" s="7" t="s">
        <v>4</v>
      </c>
      <c r="I65" s="7" t="s">
        <v>5</v>
      </c>
      <c r="J65" s="46">
        <v>28</v>
      </c>
      <c r="K65" s="319">
        <v>3000000</v>
      </c>
      <c r="L65" s="46">
        <f t="shared" si="2"/>
        <v>84000000</v>
      </c>
      <c r="M65" s="168">
        <v>0</v>
      </c>
      <c r="N65" s="168">
        <v>0</v>
      </c>
      <c r="O65" s="168">
        <v>0</v>
      </c>
      <c r="P65" s="168">
        <v>0</v>
      </c>
      <c r="Q65" s="168">
        <v>0</v>
      </c>
      <c r="R65" s="168">
        <v>0</v>
      </c>
      <c r="S65" s="168">
        <v>0</v>
      </c>
      <c r="T65" s="168">
        <v>0</v>
      </c>
      <c r="U65" s="168">
        <v>2</v>
      </c>
      <c r="V65" s="168">
        <v>24</v>
      </c>
      <c r="W65" s="168">
        <v>0</v>
      </c>
      <c r="X65" s="168">
        <v>0</v>
      </c>
      <c r="Y65" s="168">
        <v>0</v>
      </c>
      <c r="Z65" s="168">
        <v>2</v>
      </c>
      <c r="AA65" s="168">
        <v>0</v>
      </c>
      <c r="AB65" s="168">
        <v>0</v>
      </c>
      <c r="AC65" s="168">
        <v>0</v>
      </c>
      <c r="AD65" s="168">
        <v>0</v>
      </c>
    </row>
    <row r="66" spans="1:30" ht="38.25">
      <c r="A66" s="7">
        <v>55</v>
      </c>
      <c r="B66" s="7">
        <v>244</v>
      </c>
      <c r="C66" s="14" t="s">
        <v>176</v>
      </c>
      <c r="D66" s="112" t="s">
        <v>110</v>
      </c>
      <c r="E66" s="7" t="s">
        <v>93</v>
      </c>
      <c r="F66" s="22" t="s">
        <v>156</v>
      </c>
      <c r="G66" s="112" t="s">
        <v>127</v>
      </c>
      <c r="H66" s="7" t="s">
        <v>115</v>
      </c>
      <c r="I66" s="7" t="s">
        <v>113</v>
      </c>
      <c r="J66" s="46">
        <v>2</v>
      </c>
      <c r="K66" s="319">
        <v>4650000</v>
      </c>
      <c r="L66" s="46">
        <f t="shared" si="2"/>
        <v>9300000</v>
      </c>
      <c r="M66" s="168">
        <v>0</v>
      </c>
      <c r="N66" s="168">
        <v>0</v>
      </c>
      <c r="O66" s="168">
        <v>0</v>
      </c>
      <c r="P66" s="168">
        <v>0</v>
      </c>
      <c r="Q66" s="168">
        <v>0</v>
      </c>
      <c r="R66" s="168">
        <v>0</v>
      </c>
      <c r="S66" s="168">
        <v>0</v>
      </c>
      <c r="T66" s="168">
        <v>0</v>
      </c>
      <c r="U66" s="168">
        <v>2</v>
      </c>
      <c r="V66" s="168">
        <v>0</v>
      </c>
      <c r="W66" s="168">
        <v>0</v>
      </c>
      <c r="X66" s="168">
        <v>0</v>
      </c>
      <c r="Y66" s="168">
        <v>0</v>
      </c>
      <c r="Z66" s="168">
        <v>0</v>
      </c>
      <c r="AA66" s="168">
        <v>0</v>
      </c>
      <c r="AB66" s="168">
        <v>0</v>
      </c>
      <c r="AC66" s="168">
        <v>0</v>
      </c>
      <c r="AD66" s="168">
        <v>0</v>
      </c>
    </row>
    <row r="67" spans="1:30" ht="38.25">
      <c r="A67" s="7">
        <v>56</v>
      </c>
      <c r="B67" s="7">
        <v>245</v>
      </c>
      <c r="C67" s="14" t="s">
        <v>177</v>
      </c>
      <c r="D67" s="112" t="s">
        <v>111</v>
      </c>
      <c r="E67" s="7" t="s">
        <v>93</v>
      </c>
      <c r="F67" s="22" t="s">
        <v>157</v>
      </c>
      <c r="G67" s="112" t="s">
        <v>127</v>
      </c>
      <c r="H67" s="7" t="s">
        <v>115</v>
      </c>
      <c r="I67" s="7" t="s">
        <v>113</v>
      </c>
      <c r="J67" s="46">
        <v>2</v>
      </c>
      <c r="K67" s="319">
        <v>5200000</v>
      </c>
      <c r="L67" s="46">
        <f t="shared" si="2"/>
        <v>10400000</v>
      </c>
      <c r="M67" s="168">
        <v>0</v>
      </c>
      <c r="N67" s="168">
        <v>0</v>
      </c>
      <c r="O67" s="168">
        <v>0</v>
      </c>
      <c r="P67" s="168">
        <v>0</v>
      </c>
      <c r="Q67" s="168">
        <v>0</v>
      </c>
      <c r="R67" s="168">
        <v>0</v>
      </c>
      <c r="S67" s="168">
        <v>0</v>
      </c>
      <c r="T67" s="168">
        <v>0</v>
      </c>
      <c r="U67" s="168">
        <v>2</v>
      </c>
      <c r="V67" s="168">
        <v>0</v>
      </c>
      <c r="W67" s="168">
        <v>0</v>
      </c>
      <c r="X67" s="168">
        <v>0</v>
      </c>
      <c r="Y67" s="168">
        <v>0</v>
      </c>
      <c r="Z67" s="168">
        <v>0</v>
      </c>
      <c r="AA67" s="168">
        <v>0</v>
      </c>
      <c r="AB67" s="168">
        <v>0</v>
      </c>
      <c r="AC67" s="168">
        <v>0</v>
      </c>
      <c r="AD67" s="168">
        <v>0</v>
      </c>
    </row>
    <row r="68" spans="1:30" ht="38.25">
      <c r="A68" s="7">
        <v>57</v>
      </c>
      <c r="B68" s="7">
        <v>246</v>
      </c>
      <c r="C68" s="14" t="s">
        <v>94</v>
      </c>
      <c r="D68" s="112" t="s">
        <v>111</v>
      </c>
      <c r="E68" s="7" t="s">
        <v>93</v>
      </c>
      <c r="F68" s="22" t="s">
        <v>128</v>
      </c>
      <c r="G68" s="112" t="s">
        <v>127</v>
      </c>
      <c r="H68" s="7" t="s">
        <v>115</v>
      </c>
      <c r="I68" s="7" t="s">
        <v>113</v>
      </c>
      <c r="J68" s="46">
        <v>50</v>
      </c>
      <c r="K68" s="319">
        <v>1960000</v>
      </c>
      <c r="L68" s="46">
        <f t="shared" si="2"/>
        <v>98000000</v>
      </c>
      <c r="M68" s="168">
        <v>0</v>
      </c>
      <c r="N68" s="168">
        <v>0</v>
      </c>
      <c r="O68" s="168">
        <v>0</v>
      </c>
      <c r="P68" s="168">
        <v>0</v>
      </c>
      <c r="Q68" s="168">
        <v>0</v>
      </c>
      <c r="R68" s="168">
        <v>0</v>
      </c>
      <c r="S68" s="168">
        <v>12</v>
      </c>
      <c r="T68" s="168">
        <v>0</v>
      </c>
      <c r="U68" s="168">
        <v>38</v>
      </c>
      <c r="V68" s="168">
        <v>0</v>
      </c>
      <c r="W68" s="168">
        <v>0</v>
      </c>
      <c r="X68" s="168">
        <v>0</v>
      </c>
      <c r="Y68" s="168">
        <v>0</v>
      </c>
      <c r="Z68" s="168">
        <v>0</v>
      </c>
      <c r="AA68" s="168">
        <v>0</v>
      </c>
      <c r="AB68" s="168">
        <v>0</v>
      </c>
      <c r="AC68" s="168">
        <v>0</v>
      </c>
      <c r="AD68" s="168">
        <v>0</v>
      </c>
    </row>
    <row r="69" spans="1:30" ht="18.75" customHeight="1">
      <c r="A69" s="149"/>
      <c r="B69" s="150" t="s">
        <v>1356</v>
      </c>
      <c r="C69" s="150"/>
      <c r="D69" s="149"/>
      <c r="E69" s="149"/>
      <c r="F69" s="149"/>
      <c r="G69" s="149"/>
      <c r="H69" s="149"/>
      <c r="I69" s="149"/>
      <c r="J69" s="301"/>
      <c r="K69" s="129"/>
      <c r="L69" s="129">
        <f>L9+L25+L37</f>
        <v>6582705000</v>
      </c>
      <c r="M69" s="168"/>
      <c r="N69" s="168"/>
      <c r="O69" s="168"/>
      <c r="P69" s="168"/>
      <c r="Q69" s="168"/>
      <c r="R69" s="168"/>
      <c r="S69" s="168"/>
      <c r="T69" s="168"/>
      <c r="U69" s="168"/>
      <c r="V69" s="168"/>
      <c r="W69" s="168"/>
      <c r="X69" s="168"/>
      <c r="Y69" s="168"/>
      <c r="Z69" s="168"/>
      <c r="AA69" s="168"/>
      <c r="AB69" s="168"/>
      <c r="AC69" s="168"/>
      <c r="AD69" s="168"/>
    </row>
  </sheetData>
  <autoFilter ref="A8:AD69"/>
  <mergeCells count="18">
    <mergeCell ref="A2:AD2"/>
    <mergeCell ref="A3:AD3"/>
    <mergeCell ref="A4:AD4"/>
    <mergeCell ref="D7:D8"/>
    <mergeCell ref="E7:E8"/>
    <mergeCell ref="M7:AD7"/>
    <mergeCell ref="A5:AD5"/>
    <mergeCell ref="A6:AD6"/>
    <mergeCell ref="A7:A8"/>
    <mergeCell ref="L7:L8"/>
    <mergeCell ref="F7:F8"/>
    <mergeCell ref="G7:G8"/>
    <mergeCell ref="J7:J8"/>
    <mergeCell ref="K7:K8"/>
    <mergeCell ref="H7:H8"/>
    <mergeCell ref="I7:I8"/>
    <mergeCell ref="B7:B8"/>
    <mergeCell ref="C7:C8"/>
  </mergeCells>
  <pageMargins left="0.28000000000000003" right="0" top="0.39" bottom="0.39" header="0.3" footer="0.17"/>
  <pageSetup paperSize="8" scale="89" orientation="landscape" verticalDpi="0" r:id="rId1"/>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dimension ref="A3:EK465"/>
  <sheetViews>
    <sheetView workbookViewId="0">
      <selection activeCell="F11" sqref="F11"/>
    </sheetView>
  </sheetViews>
  <sheetFormatPr defaultRowHeight="15"/>
  <cols>
    <col min="7" max="7" width="9.140625" style="372"/>
    <col min="13" max="13" width="15.5703125" customWidth="1"/>
    <col min="15" max="15" width="16.5703125" customWidth="1"/>
  </cols>
  <sheetData>
    <row r="3" spans="1:36" s="115" customFormat="1" ht="63.75">
      <c r="A3" s="435" t="s">
        <v>120</v>
      </c>
      <c r="B3" s="435" t="s">
        <v>0</v>
      </c>
      <c r="C3" s="435" t="s">
        <v>121</v>
      </c>
      <c r="D3" s="435" t="s">
        <v>125</v>
      </c>
      <c r="E3" s="435" t="s">
        <v>126</v>
      </c>
      <c r="F3" s="435" t="s">
        <v>119</v>
      </c>
      <c r="G3" s="435" t="s">
        <v>118</v>
      </c>
      <c r="H3" s="435" t="s">
        <v>117</v>
      </c>
      <c r="I3" s="435" t="s">
        <v>116</v>
      </c>
      <c r="J3" s="435" t="s">
        <v>1</v>
      </c>
      <c r="K3" s="435" t="s">
        <v>1325</v>
      </c>
      <c r="L3" s="435" t="s">
        <v>1345</v>
      </c>
      <c r="M3" s="435" t="s">
        <v>1344</v>
      </c>
      <c r="N3" s="435" t="s">
        <v>1346</v>
      </c>
      <c r="O3" s="435" t="s">
        <v>1347</v>
      </c>
      <c r="Q3" s="404" t="s">
        <v>1364</v>
      </c>
      <c r="R3" s="404" t="s">
        <v>1365</v>
      </c>
      <c r="S3" s="404" t="s">
        <v>1366</v>
      </c>
      <c r="T3" s="404" t="s">
        <v>1367</v>
      </c>
      <c r="U3" s="404" t="s">
        <v>1368</v>
      </c>
      <c r="V3" s="404" t="s">
        <v>1369</v>
      </c>
      <c r="W3" s="404" t="s">
        <v>1370</v>
      </c>
      <c r="X3" s="404" t="s">
        <v>1371</v>
      </c>
      <c r="Y3" s="404" t="s">
        <v>1372</v>
      </c>
      <c r="Z3" s="404" t="s">
        <v>1373</v>
      </c>
      <c r="AA3" s="404" t="s">
        <v>1374</v>
      </c>
      <c r="AB3" s="404" t="s">
        <v>1375</v>
      </c>
      <c r="AC3" s="404" t="s">
        <v>1376</v>
      </c>
      <c r="AD3" s="404" t="s">
        <v>1377</v>
      </c>
      <c r="AE3" s="404" t="s">
        <v>1378</v>
      </c>
      <c r="AF3" s="404" t="s">
        <v>1379</v>
      </c>
      <c r="AG3" s="404" t="s">
        <v>1380</v>
      </c>
      <c r="AH3" s="404" t="s">
        <v>1381</v>
      </c>
    </row>
    <row r="4" spans="1:36" s="443" customFormat="1" ht="12.75">
      <c r="A4" s="442">
        <v>1</v>
      </c>
      <c r="B4" s="442">
        <v>2</v>
      </c>
      <c r="C4" s="442">
        <v>3</v>
      </c>
      <c r="D4" s="442">
        <v>4</v>
      </c>
      <c r="E4" s="442">
        <v>5</v>
      </c>
      <c r="F4" s="442">
        <v>6</v>
      </c>
      <c r="G4" s="442">
        <v>7</v>
      </c>
      <c r="H4" s="442">
        <v>8</v>
      </c>
      <c r="I4" s="442">
        <v>9</v>
      </c>
      <c r="J4" s="442">
        <v>10</v>
      </c>
      <c r="K4" s="442">
        <v>11</v>
      </c>
      <c r="L4" s="442">
        <v>12</v>
      </c>
      <c r="M4" s="442">
        <v>13</v>
      </c>
      <c r="N4" s="442">
        <v>14</v>
      </c>
      <c r="O4" s="442">
        <v>15</v>
      </c>
      <c r="P4" s="442">
        <v>16</v>
      </c>
      <c r="Q4" s="442">
        <v>17</v>
      </c>
      <c r="R4" s="442">
        <v>18</v>
      </c>
      <c r="S4" s="442">
        <v>19</v>
      </c>
      <c r="T4" s="442">
        <v>20</v>
      </c>
      <c r="U4" s="442">
        <v>21</v>
      </c>
      <c r="V4" s="442">
        <v>22</v>
      </c>
      <c r="W4" s="442">
        <v>23</v>
      </c>
      <c r="X4" s="442">
        <v>24</v>
      </c>
      <c r="Y4" s="442">
        <v>25</v>
      </c>
      <c r="Z4" s="442">
        <v>26</v>
      </c>
      <c r="AA4" s="442">
        <v>27</v>
      </c>
      <c r="AB4" s="442">
        <v>28</v>
      </c>
      <c r="AC4" s="442">
        <v>29</v>
      </c>
      <c r="AD4" s="442">
        <v>30</v>
      </c>
      <c r="AE4" s="442">
        <v>31</v>
      </c>
      <c r="AF4" s="442">
        <v>32</v>
      </c>
      <c r="AG4" s="442">
        <v>33</v>
      </c>
      <c r="AH4" s="442">
        <v>34</v>
      </c>
    </row>
    <row r="5" spans="1:36" s="142" customFormat="1" ht="12.75">
      <c r="B5" s="436" t="s">
        <v>18</v>
      </c>
      <c r="C5" s="437"/>
      <c r="D5" s="437"/>
      <c r="E5" s="437"/>
      <c r="F5" s="437"/>
      <c r="G5" s="436"/>
      <c r="H5" s="437"/>
      <c r="I5" s="437"/>
      <c r="J5" s="437"/>
      <c r="K5" s="438"/>
      <c r="L5" s="439"/>
      <c r="M5" s="440">
        <v>1968000000</v>
      </c>
      <c r="N5" s="441"/>
      <c r="O5" s="357">
        <f>SUM(O6:O20)</f>
        <v>1806620000</v>
      </c>
      <c r="P5" s="365" t="s">
        <v>1357</v>
      </c>
    </row>
    <row r="6" spans="1:36" s="115" customFormat="1" ht="25.5">
      <c r="A6" s="16">
        <v>12</v>
      </c>
      <c r="B6" s="16">
        <v>1</v>
      </c>
      <c r="C6" s="18"/>
      <c r="D6" s="14" t="s">
        <v>19</v>
      </c>
      <c r="E6" s="15" t="s">
        <v>95</v>
      </c>
      <c r="F6" s="7" t="s">
        <v>20</v>
      </c>
      <c r="G6" s="366" t="s">
        <v>159</v>
      </c>
      <c r="H6" s="16" t="s">
        <v>3</v>
      </c>
      <c r="I6" s="16" t="s">
        <v>4</v>
      </c>
      <c r="J6" s="16" t="s">
        <v>5</v>
      </c>
      <c r="K6" s="46">
        <v>230</v>
      </c>
      <c r="L6" s="341">
        <v>2200000</v>
      </c>
      <c r="M6" s="335">
        <v>506000000</v>
      </c>
      <c r="N6" s="336">
        <v>2100000</v>
      </c>
      <c r="O6" s="46">
        <f t="shared" ref="O6:O20" si="0">K6*N6</f>
        <v>483000000</v>
      </c>
      <c r="P6" s="365" t="s">
        <v>1357</v>
      </c>
      <c r="Q6" s="142">
        <v>0</v>
      </c>
      <c r="R6" s="142">
        <v>0</v>
      </c>
      <c r="S6" s="142">
        <v>0</v>
      </c>
      <c r="T6" s="142">
        <v>0</v>
      </c>
      <c r="U6" s="142">
        <v>0</v>
      </c>
      <c r="V6" s="142">
        <v>0</v>
      </c>
      <c r="W6" s="142">
        <v>0</v>
      </c>
      <c r="X6" s="142">
        <v>100</v>
      </c>
      <c r="Y6" s="142">
        <v>130</v>
      </c>
      <c r="Z6" s="142">
        <v>0</v>
      </c>
      <c r="AA6" s="142">
        <v>0</v>
      </c>
      <c r="AB6" s="142">
        <v>0</v>
      </c>
      <c r="AC6" s="142">
        <v>0</v>
      </c>
      <c r="AD6" s="142">
        <v>0</v>
      </c>
      <c r="AE6" s="142">
        <v>0</v>
      </c>
      <c r="AF6" s="142">
        <v>0</v>
      </c>
      <c r="AG6" s="142">
        <v>0</v>
      </c>
      <c r="AH6" s="142">
        <v>0</v>
      </c>
      <c r="AI6" s="142">
        <f t="shared" ref="AI6:AI69" si="1">SUM(Q6:AH6)</f>
        <v>230</v>
      </c>
      <c r="AJ6" s="364">
        <f>AI6-K6</f>
        <v>0</v>
      </c>
    </row>
    <row r="7" spans="1:36" s="115" customFormat="1" ht="12.75">
      <c r="A7" s="16">
        <v>13</v>
      </c>
      <c r="B7" s="16">
        <v>2</v>
      </c>
      <c r="C7" s="18"/>
      <c r="D7" s="14" t="s">
        <v>21</v>
      </c>
      <c r="E7" s="15" t="s">
        <v>96</v>
      </c>
      <c r="F7" s="7" t="s">
        <v>22</v>
      </c>
      <c r="G7" s="366" t="s">
        <v>159</v>
      </c>
      <c r="H7" s="16" t="s">
        <v>3</v>
      </c>
      <c r="I7" s="16" t="s">
        <v>4</v>
      </c>
      <c r="J7" s="16" t="s">
        <v>5</v>
      </c>
      <c r="K7" s="46">
        <v>194</v>
      </c>
      <c r="L7" s="341">
        <v>800000</v>
      </c>
      <c r="M7" s="335">
        <v>155200000</v>
      </c>
      <c r="N7" s="336">
        <v>780000</v>
      </c>
      <c r="O7" s="46">
        <f t="shared" si="0"/>
        <v>151320000</v>
      </c>
      <c r="P7" s="365" t="s">
        <v>1357</v>
      </c>
      <c r="Q7" s="142">
        <v>0</v>
      </c>
      <c r="R7" s="142">
        <v>0</v>
      </c>
      <c r="S7" s="142">
        <v>0</v>
      </c>
      <c r="T7" s="142">
        <v>0</v>
      </c>
      <c r="U7" s="142">
        <v>0</v>
      </c>
      <c r="V7" s="142">
        <v>12</v>
      </c>
      <c r="W7" s="142">
        <v>2</v>
      </c>
      <c r="X7" s="142">
        <v>80</v>
      </c>
      <c r="Y7" s="142">
        <v>0</v>
      </c>
      <c r="Z7" s="142">
        <v>0</v>
      </c>
      <c r="AA7" s="142">
        <v>0</v>
      </c>
      <c r="AB7" s="142">
        <v>0</v>
      </c>
      <c r="AC7" s="142">
        <v>0</v>
      </c>
      <c r="AD7" s="142">
        <v>100</v>
      </c>
      <c r="AE7" s="142">
        <v>0</v>
      </c>
      <c r="AF7" s="142">
        <v>0</v>
      </c>
      <c r="AG7" s="142">
        <v>0</v>
      </c>
      <c r="AH7" s="142">
        <v>0</v>
      </c>
      <c r="AI7" s="142">
        <f t="shared" si="1"/>
        <v>194</v>
      </c>
      <c r="AJ7" s="364">
        <f t="shared" ref="AJ7:AJ70" si="2">AI7-K7</f>
        <v>0</v>
      </c>
    </row>
    <row r="8" spans="1:36" s="115" customFormat="1" ht="12.75">
      <c r="A8" s="16">
        <v>14</v>
      </c>
      <c r="B8" s="16">
        <v>3</v>
      </c>
      <c r="C8" s="18"/>
      <c r="D8" s="14" t="s">
        <v>23</v>
      </c>
      <c r="E8" s="15" t="s">
        <v>23</v>
      </c>
      <c r="F8" s="7" t="s">
        <v>24</v>
      </c>
      <c r="G8" s="366" t="s">
        <v>159</v>
      </c>
      <c r="H8" s="16" t="s">
        <v>3</v>
      </c>
      <c r="I8" s="16" t="s">
        <v>4</v>
      </c>
      <c r="J8" s="16" t="s">
        <v>5</v>
      </c>
      <c r="K8" s="46">
        <v>134</v>
      </c>
      <c r="L8" s="341">
        <v>650000</v>
      </c>
      <c r="M8" s="335">
        <v>87100000</v>
      </c>
      <c r="N8" s="336">
        <v>650000</v>
      </c>
      <c r="O8" s="46">
        <f t="shared" si="0"/>
        <v>87100000</v>
      </c>
      <c r="P8" s="365" t="s">
        <v>1357</v>
      </c>
      <c r="Q8" s="142">
        <v>0</v>
      </c>
      <c r="R8" s="142">
        <v>0</v>
      </c>
      <c r="S8" s="142">
        <v>0</v>
      </c>
      <c r="T8" s="142">
        <v>0</v>
      </c>
      <c r="U8" s="142">
        <v>0</v>
      </c>
      <c r="V8" s="142">
        <v>2</v>
      </c>
      <c r="W8" s="142">
        <v>2</v>
      </c>
      <c r="X8" s="142">
        <v>40</v>
      </c>
      <c r="Y8" s="142">
        <v>80</v>
      </c>
      <c r="Z8" s="142">
        <v>0</v>
      </c>
      <c r="AA8" s="142">
        <v>0</v>
      </c>
      <c r="AB8" s="142">
        <v>0</v>
      </c>
      <c r="AC8" s="142">
        <v>0</v>
      </c>
      <c r="AD8" s="142">
        <v>10</v>
      </c>
      <c r="AE8" s="142">
        <v>0</v>
      </c>
      <c r="AF8" s="142">
        <v>0</v>
      </c>
      <c r="AG8" s="142">
        <v>0</v>
      </c>
      <c r="AH8" s="142">
        <v>0</v>
      </c>
      <c r="AI8" s="142">
        <f t="shared" si="1"/>
        <v>134</v>
      </c>
      <c r="AJ8" s="364">
        <f t="shared" si="2"/>
        <v>0</v>
      </c>
    </row>
    <row r="9" spans="1:36" s="115" customFormat="1" ht="25.5">
      <c r="A9" s="16">
        <v>15</v>
      </c>
      <c r="B9" s="16">
        <v>4</v>
      </c>
      <c r="C9" s="18"/>
      <c r="D9" s="14" t="s">
        <v>25</v>
      </c>
      <c r="E9" s="15" t="s">
        <v>178</v>
      </c>
      <c r="F9" s="7" t="s">
        <v>26</v>
      </c>
      <c r="G9" s="366" t="s">
        <v>27</v>
      </c>
      <c r="H9" s="16" t="s">
        <v>3</v>
      </c>
      <c r="I9" s="16" t="s">
        <v>4</v>
      </c>
      <c r="J9" s="16" t="s">
        <v>5</v>
      </c>
      <c r="K9" s="46">
        <v>45</v>
      </c>
      <c r="L9" s="341">
        <v>3500000</v>
      </c>
      <c r="M9" s="335">
        <v>157500000</v>
      </c>
      <c r="N9" s="336">
        <v>2800000</v>
      </c>
      <c r="O9" s="46">
        <f t="shared" si="0"/>
        <v>126000000</v>
      </c>
      <c r="P9" s="365" t="s">
        <v>1357</v>
      </c>
      <c r="Q9" s="142">
        <v>0</v>
      </c>
      <c r="R9" s="142">
        <v>0</v>
      </c>
      <c r="S9" s="142">
        <v>0</v>
      </c>
      <c r="T9" s="142">
        <v>0</v>
      </c>
      <c r="U9" s="142">
        <v>0</v>
      </c>
      <c r="V9" s="142">
        <v>0</v>
      </c>
      <c r="W9" s="142">
        <v>0</v>
      </c>
      <c r="X9" s="142">
        <v>45</v>
      </c>
      <c r="Y9" s="142">
        <v>0</v>
      </c>
      <c r="Z9" s="142">
        <v>0</v>
      </c>
      <c r="AA9" s="142">
        <v>0</v>
      </c>
      <c r="AB9" s="142">
        <v>0</v>
      </c>
      <c r="AC9" s="142">
        <v>0</v>
      </c>
      <c r="AD9" s="142">
        <v>0</v>
      </c>
      <c r="AE9" s="142">
        <v>0</v>
      </c>
      <c r="AF9" s="142">
        <v>0</v>
      </c>
      <c r="AG9" s="142">
        <v>0</v>
      </c>
      <c r="AH9" s="142">
        <v>0</v>
      </c>
      <c r="AI9" s="142">
        <f t="shared" si="1"/>
        <v>45</v>
      </c>
      <c r="AJ9" s="364">
        <f t="shared" si="2"/>
        <v>0</v>
      </c>
    </row>
    <row r="10" spans="1:36" s="115" customFormat="1" ht="38.25">
      <c r="A10" s="16">
        <v>16</v>
      </c>
      <c r="B10" s="16">
        <v>5</v>
      </c>
      <c r="C10" s="18"/>
      <c r="D10" s="14" t="s">
        <v>28</v>
      </c>
      <c r="E10" s="15" t="s">
        <v>97</v>
      </c>
      <c r="F10" s="7" t="s">
        <v>26</v>
      </c>
      <c r="G10" s="366" t="s">
        <v>160</v>
      </c>
      <c r="H10" s="16" t="s">
        <v>3</v>
      </c>
      <c r="I10" s="16" t="s">
        <v>4</v>
      </c>
      <c r="J10" s="16" t="s">
        <v>5</v>
      </c>
      <c r="K10" s="46">
        <v>95</v>
      </c>
      <c r="L10" s="341">
        <v>2800000</v>
      </c>
      <c r="M10" s="335">
        <v>266000000</v>
      </c>
      <c r="N10" s="336">
        <v>2500000</v>
      </c>
      <c r="O10" s="46">
        <f t="shared" si="0"/>
        <v>237500000</v>
      </c>
      <c r="P10" s="365" t="s">
        <v>1357</v>
      </c>
      <c r="Q10" s="142">
        <v>0</v>
      </c>
      <c r="R10" s="142">
        <v>0</v>
      </c>
      <c r="S10" s="142">
        <v>0</v>
      </c>
      <c r="T10" s="142">
        <v>0</v>
      </c>
      <c r="U10" s="142">
        <v>0</v>
      </c>
      <c r="V10" s="142">
        <v>0</v>
      </c>
      <c r="W10" s="142">
        <v>0</v>
      </c>
      <c r="X10" s="142">
        <v>45</v>
      </c>
      <c r="Y10" s="142">
        <v>50</v>
      </c>
      <c r="Z10" s="142">
        <v>0</v>
      </c>
      <c r="AA10" s="142">
        <v>0</v>
      </c>
      <c r="AB10" s="142">
        <v>0</v>
      </c>
      <c r="AC10" s="142">
        <v>0</v>
      </c>
      <c r="AD10" s="142">
        <v>0</v>
      </c>
      <c r="AE10" s="142">
        <v>0</v>
      </c>
      <c r="AF10" s="142">
        <v>0</v>
      </c>
      <c r="AG10" s="142">
        <v>0</v>
      </c>
      <c r="AH10" s="142">
        <v>0</v>
      </c>
      <c r="AI10" s="142">
        <f t="shared" si="1"/>
        <v>95</v>
      </c>
      <c r="AJ10" s="364">
        <f t="shared" si="2"/>
        <v>0</v>
      </c>
    </row>
    <row r="11" spans="1:36" s="115" customFormat="1" ht="25.5">
      <c r="A11" s="16">
        <v>17</v>
      </c>
      <c r="B11" s="16">
        <v>6</v>
      </c>
      <c r="C11" s="18"/>
      <c r="D11" s="14" t="s">
        <v>29</v>
      </c>
      <c r="E11" s="15" t="s">
        <v>98</v>
      </c>
      <c r="F11" s="7" t="s">
        <v>30</v>
      </c>
      <c r="G11" s="366" t="s">
        <v>161</v>
      </c>
      <c r="H11" s="16" t="s">
        <v>3</v>
      </c>
      <c r="I11" s="16" t="s">
        <v>4</v>
      </c>
      <c r="J11" s="16" t="s">
        <v>112</v>
      </c>
      <c r="K11" s="46">
        <v>175</v>
      </c>
      <c r="L11" s="341">
        <v>2200000</v>
      </c>
      <c r="M11" s="335">
        <v>385000000</v>
      </c>
      <c r="N11" s="336">
        <v>2000000</v>
      </c>
      <c r="O11" s="46">
        <f t="shared" si="0"/>
        <v>350000000</v>
      </c>
      <c r="P11" s="365" t="s">
        <v>1357</v>
      </c>
      <c r="Q11" s="142">
        <v>0</v>
      </c>
      <c r="R11" s="142">
        <v>0</v>
      </c>
      <c r="S11" s="142">
        <v>0</v>
      </c>
      <c r="T11" s="142">
        <v>0</v>
      </c>
      <c r="U11" s="142">
        <v>0</v>
      </c>
      <c r="V11" s="142">
        <v>0</v>
      </c>
      <c r="W11" s="142">
        <v>0</v>
      </c>
      <c r="X11" s="142">
        <v>100</v>
      </c>
      <c r="Y11" s="142">
        <v>75</v>
      </c>
      <c r="Z11" s="142">
        <v>0</v>
      </c>
      <c r="AA11" s="142">
        <v>0</v>
      </c>
      <c r="AB11" s="142">
        <v>0</v>
      </c>
      <c r="AC11" s="142">
        <v>0</v>
      </c>
      <c r="AD11" s="142">
        <v>0</v>
      </c>
      <c r="AE11" s="142">
        <v>0</v>
      </c>
      <c r="AF11" s="142">
        <v>0</v>
      </c>
      <c r="AG11" s="142">
        <v>0</v>
      </c>
      <c r="AH11" s="142">
        <v>0</v>
      </c>
      <c r="AI11" s="142">
        <f t="shared" si="1"/>
        <v>175</v>
      </c>
      <c r="AJ11" s="364">
        <f t="shared" si="2"/>
        <v>0</v>
      </c>
    </row>
    <row r="12" spans="1:36" s="115" customFormat="1" ht="25.5">
      <c r="A12" s="16">
        <v>18</v>
      </c>
      <c r="B12" s="16">
        <v>7</v>
      </c>
      <c r="C12" s="18"/>
      <c r="D12" s="14" t="s">
        <v>31</v>
      </c>
      <c r="E12" s="15" t="s">
        <v>99</v>
      </c>
      <c r="F12" s="7" t="s">
        <v>32</v>
      </c>
      <c r="G12" s="366" t="s">
        <v>160</v>
      </c>
      <c r="H12" s="16" t="s">
        <v>3</v>
      </c>
      <c r="I12" s="16" t="s">
        <v>4</v>
      </c>
      <c r="J12" s="16" t="s">
        <v>5</v>
      </c>
      <c r="K12" s="46">
        <v>28</v>
      </c>
      <c r="L12" s="341">
        <v>2050000</v>
      </c>
      <c r="M12" s="335">
        <v>57400000</v>
      </c>
      <c r="N12" s="336">
        <v>2000000</v>
      </c>
      <c r="O12" s="46">
        <f t="shared" si="0"/>
        <v>56000000</v>
      </c>
      <c r="P12" s="365" t="s">
        <v>1357</v>
      </c>
      <c r="Q12" s="142">
        <v>0</v>
      </c>
      <c r="R12" s="142">
        <v>0</v>
      </c>
      <c r="S12" s="142">
        <v>0</v>
      </c>
      <c r="T12" s="142">
        <v>0</v>
      </c>
      <c r="U12" s="142">
        <v>0</v>
      </c>
      <c r="V12" s="142">
        <v>0</v>
      </c>
      <c r="W12" s="142">
        <v>2</v>
      </c>
      <c r="X12" s="142">
        <v>10</v>
      </c>
      <c r="Y12" s="142">
        <v>0</v>
      </c>
      <c r="Z12" s="142">
        <v>0</v>
      </c>
      <c r="AA12" s="142">
        <v>0</v>
      </c>
      <c r="AB12" s="142">
        <v>0</v>
      </c>
      <c r="AC12" s="142">
        <v>0</v>
      </c>
      <c r="AD12" s="142">
        <v>16</v>
      </c>
      <c r="AE12" s="142">
        <v>0</v>
      </c>
      <c r="AF12" s="142">
        <v>0</v>
      </c>
      <c r="AG12" s="142">
        <v>0</v>
      </c>
      <c r="AH12" s="142">
        <v>0</v>
      </c>
      <c r="AI12" s="142">
        <f t="shared" si="1"/>
        <v>28</v>
      </c>
      <c r="AJ12" s="364">
        <f t="shared" si="2"/>
        <v>0</v>
      </c>
    </row>
    <row r="13" spans="1:36" s="115" customFormat="1" ht="25.5">
      <c r="A13" s="16">
        <v>19</v>
      </c>
      <c r="B13" s="16">
        <v>8</v>
      </c>
      <c r="C13" s="18"/>
      <c r="D13" s="14" t="s">
        <v>33</v>
      </c>
      <c r="E13" s="15" t="s">
        <v>163</v>
      </c>
      <c r="F13" s="7" t="s">
        <v>34</v>
      </c>
      <c r="G13" s="366" t="s">
        <v>35</v>
      </c>
      <c r="H13" s="16" t="s">
        <v>3</v>
      </c>
      <c r="I13" s="16" t="s">
        <v>4</v>
      </c>
      <c r="J13" s="16" t="s">
        <v>5</v>
      </c>
      <c r="K13" s="46">
        <v>30</v>
      </c>
      <c r="L13" s="341">
        <v>5500000</v>
      </c>
      <c r="M13" s="335">
        <v>165000000</v>
      </c>
      <c r="N13" s="336">
        <v>5000000</v>
      </c>
      <c r="O13" s="46">
        <f t="shared" si="0"/>
        <v>150000000</v>
      </c>
      <c r="P13" s="365" t="s">
        <v>1357</v>
      </c>
      <c r="Q13" s="142">
        <v>0</v>
      </c>
      <c r="R13" s="142">
        <v>0</v>
      </c>
      <c r="S13" s="142">
        <v>0</v>
      </c>
      <c r="T13" s="142">
        <v>0</v>
      </c>
      <c r="U13" s="142">
        <v>0</v>
      </c>
      <c r="V13" s="142">
        <v>0</v>
      </c>
      <c r="W13" s="142">
        <v>0</v>
      </c>
      <c r="X13" s="142">
        <v>30</v>
      </c>
      <c r="Y13" s="142">
        <v>0</v>
      </c>
      <c r="Z13" s="142">
        <v>0</v>
      </c>
      <c r="AA13" s="142">
        <v>0</v>
      </c>
      <c r="AB13" s="142">
        <v>0</v>
      </c>
      <c r="AC13" s="142">
        <v>0</v>
      </c>
      <c r="AD13" s="142">
        <v>0</v>
      </c>
      <c r="AE13" s="142">
        <v>0</v>
      </c>
      <c r="AF13" s="142">
        <v>0</v>
      </c>
      <c r="AG13" s="142">
        <v>0</v>
      </c>
      <c r="AH13" s="142">
        <v>0</v>
      </c>
      <c r="AI13" s="142">
        <f t="shared" si="1"/>
        <v>30</v>
      </c>
      <c r="AJ13" s="364">
        <f t="shared" si="2"/>
        <v>0</v>
      </c>
    </row>
    <row r="14" spans="1:36" s="115" customFormat="1" ht="38.25">
      <c r="A14" s="16">
        <v>20</v>
      </c>
      <c r="B14" s="16">
        <v>9</v>
      </c>
      <c r="C14" s="18"/>
      <c r="D14" s="14" t="s">
        <v>122</v>
      </c>
      <c r="E14" s="15" t="s">
        <v>164</v>
      </c>
      <c r="F14" s="7" t="s">
        <v>36</v>
      </c>
      <c r="G14" s="366" t="s">
        <v>37</v>
      </c>
      <c r="H14" s="16" t="s">
        <v>3</v>
      </c>
      <c r="I14" s="16" t="s">
        <v>4</v>
      </c>
      <c r="J14" s="16" t="s">
        <v>113</v>
      </c>
      <c r="K14" s="46">
        <v>12</v>
      </c>
      <c r="L14" s="341">
        <v>1600000</v>
      </c>
      <c r="M14" s="335">
        <v>19200000</v>
      </c>
      <c r="N14" s="337">
        <v>1500000</v>
      </c>
      <c r="O14" s="46">
        <f t="shared" si="0"/>
        <v>18000000</v>
      </c>
      <c r="P14" s="365" t="s">
        <v>1357</v>
      </c>
      <c r="Q14" s="142">
        <v>0</v>
      </c>
      <c r="R14" s="142">
        <v>0</v>
      </c>
      <c r="S14" s="142">
        <v>0</v>
      </c>
      <c r="T14" s="142">
        <v>0</v>
      </c>
      <c r="U14" s="142">
        <v>0</v>
      </c>
      <c r="V14" s="142">
        <v>0</v>
      </c>
      <c r="W14" s="142">
        <v>1</v>
      </c>
      <c r="X14" s="142">
        <v>0</v>
      </c>
      <c r="Y14" s="142">
        <v>3</v>
      </c>
      <c r="Z14" s="142">
        <v>0</v>
      </c>
      <c r="AA14" s="142">
        <v>0</v>
      </c>
      <c r="AB14" s="142">
        <v>0</v>
      </c>
      <c r="AC14" s="142">
        <v>0</v>
      </c>
      <c r="AD14" s="142">
        <v>8</v>
      </c>
      <c r="AE14" s="142">
        <v>0</v>
      </c>
      <c r="AF14" s="142">
        <v>0</v>
      </c>
      <c r="AG14" s="142">
        <v>0</v>
      </c>
      <c r="AH14" s="142">
        <v>0</v>
      </c>
      <c r="AI14" s="142">
        <f t="shared" si="1"/>
        <v>12</v>
      </c>
      <c r="AJ14" s="364">
        <f t="shared" si="2"/>
        <v>0</v>
      </c>
    </row>
    <row r="15" spans="1:36" s="115" customFormat="1" ht="51">
      <c r="A15" s="16">
        <v>21</v>
      </c>
      <c r="B15" s="16">
        <v>10</v>
      </c>
      <c r="C15" s="18"/>
      <c r="D15" s="14" t="s">
        <v>38</v>
      </c>
      <c r="E15" s="15" t="s">
        <v>165</v>
      </c>
      <c r="F15" s="7" t="s">
        <v>36</v>
      </c>
      <c r="G15" s="366" t="s">
        <v>37</v>
      </c>
      <c r="H15" s="16" t="s">
        <v>3</v>
      </c>
      <c r="I15" s="16" t="s">
        <v>4</v>
      </c>
      <c r="J15" s="16" t="s">
        <v>113</v>
      </c>
      <c r="K15" s="46">
        <v>19</v>
      </c>
      <c r="L15" s="341">
        <v>1600000</v>
      </c>
      <c r="M15" s="335">
        <v>30400000</v>
      </c>
      <c r="N15" s="337">
        <v>1500000</v>
      </c>
      <c r="O15" s="46">
        <f t="shared" si="0"/>
        <v>28500000</v>
      </c>
      <c r="P15" s="365" t="s">
        <v>1357</v>
      </c>
      <c r="Q15" s="142">
        <v>0</v>
      </c>
      <c r="R15" s="142">
        <v>0</v>
      </c>
      <c r="S15" s="142">
        <v>0</v>
      </c>
      <c r="T15" s="142">
        <v>0</v>
      </c>
      <c r="U15" s="142">
        <v>0</v>
      </c>
      <c r="V15" s="142">
        <v>0</v>
      </c>
      <c r="W15" s="142">
        <v>1</v>
      </c>
      <c r="X15" s="142">
        <v>0</v>
      </c>
      <c r="Y15" s="142">
        <v>10</v>
      </c>
      <c r="Z15" s="142">
        <v>0</v>
      </c>
      <c r="AA15" s="142">
        <v>0</v>
      </c>
      <c r="AB15" s="142">
        <v>0</v>
      </c>
      <c r="AC15" s="142">
        <v>0</v>
      </c>
      <c r="AD15" s="142">
        <v>8</v>
      </c>
      <c r="AE15" s="142">
        <v>0</v>
      </c>
      <c r="AF15" s="142">
        <v>0</v>
      </c>
      <c r="AG15" s="142">
        <v>0</v>
      </c>
      <c r="AH15" s="142">
        <v>0</v>
      </c>
      <c r="AI15" s="142">
        <f t="shared" si="1"/>
        <v>19</v>
      </c>
      <c r="AJ15" s="364">
        <f t="shared" si="2"/>
        <v>0</v>
      </c>
    </row>
    <row r="16" spans="1:36" s="115" customFormat="1" ht="38.25">
      <c r="A16" s="16">
        <v>22</v>
      </c>
      <c r="B16" s="16">
        <v>11</v>
      </c>
      <c r="C16" s="18"/>
      <c r="D16" s="14" t="s">
        <v>123</v>
      </c>
      <c r="E16" s="15" t="s">
        <v>166</v>
      </c>
      <c r="F16" s="7" t="s">
        <v>36</v>
      </c>
      <c r="G16" s="366" t="s">
        <v>37</v>
      </c>
      <c r="H16" s="16" t="s">
        <v>3</v>
      </c>
      <c r="I16" s="16" t="s">
        <v>4</v>
      </c>
      <c r="J16" s="16" t="s">
        <v>113</v>
      </c>
      <c r="K16" s="46">
        <v>24</v>
      </c>
      <c r="L16" s="341">
        <v>1600000</v>
      </c>
      <c r="M16" s="335">
        <v>38400000</v>
      </c>
      <c r="N16" s="337">
        <v>1500000</v>
      </c>
      <c r="O16" s="46">
        <f t="shared" si="0"/>
        <v>36000000</v>
      </c>
      <c r="P16" s="365" t="s">
        <v>1357</v>
      </c>
      <c r="Q16" s="142">
        <v>0</v>
      </c>
      <c r="R16" s="142">
        <v>0</v>
      </c>
      <c r="S16" s="142">
        <v>0</v>
      </c>
      <c r="T16" s="142">
        <v>0</v>
      </c>
      <c r="U16" s="142">
        <v>0</v>
      </c>
      <c r="V16" s="142">
        <v>0</v>
      </c>
      <c r="W16" s="142">
        <v>1</v>
      </c>
      <c r="X16" s="142">
        <v>0</v>
      </c>
      <c r="Y16" s="142">
        <v>3</v>
      </c>
      <c r="Z16" s="142">
        <v>20</v>
      </c>
      <c r="AA16" s="142">
        <v>0</v>
      </c>
      <c r="AB16" s="142">
        <v>0</v>
      </c>
      <c r="AC16" s="142">
        <v>0</v>
      </c>
      <c r="AD16" s="142">
        <v>0</v>
      </c>
      <c r="AE16" s="142">
        <v>0</v>
      </c>
      <c r="AF16" s="142">
        <v>0</v>
      </c>
      <c r="AG16" s="142">
        <v>0</v>
      </c>
      <c r="AH16" s="142">
        <v>0</v>
      </c>
      <c r="AI16" s="142">
        <f t="shared" si="1"/>
        <v>24</v>
      </c>
      <c r="AJ16" s="364">
        <f t="shared" si="2"/>
        <v>0</v>
      </c>
    </row>
    <row r="17" spans="1:36" s="115" customFormat="1" ht="51">
      <c r="A17" s="16">
        <v>23</v>
      </c>
      <c r="B17" s="16">
        <v>12</v>
      </c>
      <c r="C17" s="18"/>
      <c r="D17" s="14" t="s">
        <v>39</v>
      </c>
      <c r="E17" s="15" t="s">
        <v>100</v>
      </c>
      <c r="F17" s="7" t="s">
        <v>36</v>
      </c>
      <c r="G17" s="366" t="s">
        <v>37</v>
      </c>
      <c r="H17" s="16" t="s">
        <v>3</v>
      </c>
      <c r="I17" s="16" t="s">
        <v>4</v>
      </c>
      <c r="J17" s="16" t="s">
        <v>113</v>
      </c>
      <c r="K17" s="46">
        <v>8</v>
      </c>
      <c r="L17" s="341">
        <v>3400000</v>
      </c>
      <c r="M17" s="335">
        <v>27200000</v>
      </c>
      <c r="N17" s="336">
        <v>2600000</v>
      </c>
      <c r="O17" s="46">
        <f t="shared" si="0"/>
        <v>20800000</v>
      </c>
      <c r="P17" s="365" t="s">
        <v>1357</v>
      </c>
      <c r="Q17" s="142">
        <v>0</v>
      </c>
      <c r="R17" s="142">
        <v>0</v>
      </c>
      <c r="S17" s="142">
        <v>0</v>
      </c>
      <c r="T17" s="142">
        <v>0</v>
      </c>
      <c r="U17" s="142">
        <v>0</v>
      </c>
      <c r="V17" s="142">
        <v>0</v>
      </c>
      <c r="W17" s="142">
        <v>0</v>
      </c>
      <c r="X17" s="142">
        <v>8</v>
      </c>
      <c r="Y17" s="142">
        <v>0</v>
      </c>
      <c r="Z17" s="142">
        <v>0</v>
      </c>
      <c r="AA17" s="142">
        <v>0</v>
      </c>
      <c r="AB17" s="142">
        <v>0</v>
      </c>
      <c r="AC17" s="142">
        <v>0</v>
      </c>
      <c r="AD17" s="142">
        <v>0</v>
      </c>
      <c r="AE17" s="142">
        <v>0</v>
      </c>
      <c r="AF17" s="142">
        <v>0</v>
      </c>
      <c r="AG17" s="142">
        <v>0</v>
      </c>
      <c r="AH17" s="142">
        <v>0</v>
      </c>
      <c r="AI17" s="142">
        <f t="shared" si="1"/>
        <v>8</v>
      </c>
      <c r="AJ17" s="364">
        <f t="shared" si="2"/>
        <v>0</v>
      </c>
    </row>
    <row r="18" spans="1:36" s="115" customFormat="1" ht="38.25">
      <c r="A18" s="16">
        <v>24</v>
      </c>
      <c r="B18" s="16">
        <v>13</v>
      </c>
      <c r="C18" s="18"/>
      <c r="D18" s="14" t="s">
        <v>124</v>
      </c>
      <c r="E18" s="15" t="s">
        <v>101</v>
      </c>
      <c r="F18" s="7" t="s">
        <v>36</v>
      </c>
      <c r="G18" s="366" t="s">
        <v>37</v>
      </c>
      <c r="H18" s="16" t="s">
        <v>3</v>
      </c>
      <c r="I18" s="16" t="s">
        <v>4</v>
      </c>
      <c r="J18" s="16" t="s">
        <v>113</v>
      </c>
      <c r="K18" s="46">
        <v>8</v>
      </c>
      <c r="L18" s="341">
        <v>3400000</v>
      </c>
      <c r="M18" s="335">
        <v>27200000</v>
      </c>
      <c r="N18" s="336">
        <v>2600000</v>
      </c>
      <c r="O18" s="46">
        <f t="shared" si="0"/>
        <v>20800000</v>
      </c>
      <c r="P18" s="365" t="s">
        <v>1357</v>
      </c>
      <c r="Q18" s="142">
        <v>0</v>
      </c>
      <c r="R18" s="142">
        <v>0</v>
      </c>
      <c r="S18" s="142">
        <v>0</v>
      </c>
      <c r="T18" s="142">
        <v>0</v>
      </c>
      <c r="U18" s="142">
        <v>0</v>
      </c>
      <c r="V18" s="142">
        <v>0</v>
      </c>
      <c r="W18" s="142">
        <v>0</v>
      </c>
      <c r="X18" s="142">
        <v>8</v>
      </c>
      <c r="Y18" s="142">
        <v>0</v>
      </c>
      <c r="Z18" s="142">
        <v>0</v>
      </c>
      <c r="AA18" s="142">
        <v>0</v>
      </c>
      <c r="AB18" s="142">
        <v>0</v>
      </c>
      <c r="AC18" s="142">
        <v>0</v>
      </c>
      <c r="AD18" s="142">
        <v>0</v>
      </c>
      <c r="AE18" s="142">
        <v>0</v>
      </c>
      <c r="AF18" s="142">
        <v>0</v>
      </c>
      <c r="AG18" s="142">
        <v>0</v>
      </c>
      <c r="AH18" s="142">
        <v>0</v>
      </c>
      <c r="AI18" s="142">
        <f t="shared" si="1"/>
        <v>8</v>
      </c>
      <c r="AJ18" s="364">
        <f t="shared" si="2"/>
        <v>0</v>
      </c>
    </row>
    <row r="19" spans="1:36" s="115" customFormat="1" ht="51">
      <c r="A19" s="16">
        <v>25</v>
      </c>
      <c r="B19" s="16">
        <v>14</v>
      </c>
      <c r="C19" s="18"/>
      <c r="D19" s="14" t="s">
        <v>40</v>
      </c>
      <c r="E19" s="15" t="s">
        <v>102</v>
      </c>
      <c r="F19" s="7" t="s">
        <v>41</v>
      </c>
      <c r="G19" s="366" t="s">
        <v>37</v>
      </c>
      <c r="H19" s="16" t="s">
        <v>3</v>
      </c>
      <c r="I19" s="16" t="s">
        <v>4</v>
      </c>
      <c r="J19" s="16" t="s">
        <v>113</v>
      </c>
      <c r="K19" s="46">
        <v>8</v>
      </c>
      <c r="L19" s="341">
        <v>3400000</v>
      </c>
      <c r="M19" s="335">
        <v>27200000</v>
      </c>
      <c r="N19" s="336">
        <v>2600000</v>
      </c>
      <c r="O19" s="46">
        <f t="shared" si="0"/>
        <v>20800000</v>
      </c>
      <c r="P19" s="365" t="s">
        <v>1357</v>
      </c>
      <c r="Q19" s="142">
        <v>0</v>
      </c>
      <c r="R19" s="142">
        <v>0</v>
      </c>
      <c r="S19" s="142">
        <v>0</v>
      </c>
      <c r="T19" s="142">
        <v>0</v>
      </c>
      <c r="U19" s="142">
        <v>0</v>
      </c>
      <c r="V19" s="142">
        <v>0</v>
      </c>
      <c r="W19" s="142">
        <v>0</v>
      </c>
      <c r="X19" s="142">
        <v>8</v>
      </c>
      <c r="Y19" s="142">
        <v>0</v>
      </c>
      <c r="Z19" s="142">
        <v>0</v>
      </c>
      <c r="AA19" s="142">
        <v>0</v>
      </c>
      <c r="AB19" s="142">
        <v>0</v>
      </c>
      <c r="AC19" s="142">
        <v>0</v>
      </c>
      <c r="AD19" s="142">
        <v>0</v>
      </c>
      <c r="AE19" s="142">
        <v>0</v>
      </c>
      <c r="AF19" s="142">
        <v>0</v>
      </c>
      <c r="AG19" s="142">
        <v>0</v>
      </c>
      <c r="AH19" s="142">
        <v>0</v>
      </c>
      <c r="AI19" s="142">
        <f t="shared" si="1"/>
        <v>8</v>
      </c>
      <c r="AJ19" s="364">
        <f t="shared" si="2"/>
        <v>0</v>
      </c>
    </row>
    <row r="20" spans="1:36" s="115" customFormat="1" ht="25.5">
      <c r="A20" s="16">
        <v>26</v>
      </c>
      <c r="B20" s="16">
        <v>15</v>
      </c>
      <c r="C20" s="18"/>
      <c r="D20" s="14" t="s">
        <v>42</v>
      </c>
      <c r="E20" s="15" t="s">
        <v>102</v>
      </c>
      <c r="F20" s="7" t="s">
        <v>36</v>
      </c>
      <c r="G20" s="366" t="s">
        <v>37</v>
      </c>
      <c r="H20" s="16" t="s">
        <v>3</v>
      </c>
      <c r="I20" s="16" t="s">
        <v>4</v>
      </c>
      <c r="J20" s="16" t="s">
        <v>113</v>
      </c>
      <c r="K20" s="46">
        <v>8</v>
      </c>
      <c r="L20" s="341">
        <v>2400000</v>
      </c>
      <c r="M20" s="335">
        <v>19200000</v>
      </c>
      <c r="N20" s="336">
        <v>2600000</v>
      </c>
      <c r="O20" s="46">
        <f t="shared" si="0"/>
        <v>20800000</v>
      </c>
      <c r="P20" s="365" t="s">
        <v>1357</v>
      </c>
      <c r="Q20" s="142">
        <v>0</v>
      </c>
      <c r="R20" s="142">
        <v>0</v>
      </c>
      <c r="S20" s="142">
        <v>0</v>
      </c>
      <c r="T20" s="142">
        <v>0</v>
      </c>
      <c r="U20" s="142">
        <v>0</v>
      </c>
      <c r="V20" s="142">
        <v>0</v>
      </c>
      <c r="W20" s="142">
        <v>0</v>
      </c>
      <c r="X20" s="142">
        <v>8</v>
      </c>
      <c r="Y20" s="142">
        <v>0</v>
      </c>
      <c r="Z20" s="142">
        <v>0</v>
      </c>
      <c r="AA20" s="142">
        <v>0</v>
      </c>
      <c r="AB20" s="142">
        <v>0</v>
      </c>
      <c r="AC20" s="142">
        <v>0</v>
      </c>
      <c r="AD20" s="142">
        <v>0</v>
      </c>
      <c r="AE20" s="142">
        <v>0</v>
      </c>
      <c r="AF20" s="142">
        <v>0</v>
      </c>
      <c r="AG20" s="142">
        <v>0</v>
      </c>
      <c r="AH20" s="142">
        <v>0</v>
      </c>
      <c r="AI20" s="142">
        <f t="shared" si="1"/>
        <v>8</v>
      </c>
      <c r="AJ20" s="364">
        <f t="shared" si="2"/>
        <v>0</v>
      </c>
    </row>
    <row r="21" spans="1:36" s="115" customFormat="1" ht="12.75">
      <c r="B21" s="50" t="s">
        <v>1261</v>
      </c>
      <c r="C21" s="359"/>
      <c r="D21" s="359"/>
      <c r="E21" s="359"/>
      <c r="F21" s="359"/>
      <c r="G21" s="50"/>
      <c r="H21" s="359"/>
      <c r="I21" s="359"/>
      <c r="J21" s="359"/>
      <c r="K21" s="333"/>
      <c r="L21" s="317"/>
      <c r="M21" s="338">
        <v>720300000</v>
      </c>
      <c r="N21" s="334"/>
      <c r="O21" s="356">
        <f>SUM(O22:O32)</f>
        <v>718410000</v>
      </c>
      <c r="P21" s="365" t="s">
        <v>1357</v>
      </c>
      <c r="Q21" s="142" t="e">
        <v>#N/A</v>
      </c>
      <c r="R21" s="142" t="e">
        <v>#N/A</v>
      </c>
      <c r="S21" s="142" t="e">
        <v>#N/A</v>
      </c>
      <c r="T21" s="142" t="e">
        <v>#N/A</v>
      </c>
      <c r="U21" s="142" t="e">
        <v>#N/A</v>
      </c>
      <c r="V21" s="142" t="e">
        <v>#N/A</v>
      </c>
      <c r="W21" s="142" t="e">
        <v>#N/A</v>
      </c>
      <c r="X21" s="142" t="e">
        <v>#N/A</v>
      </c>
      <c r="Y21" s="142" t="e">
        <v>#N/A</v>
      </c>
      <c r="Z21" s="142" t="e">
        <v>#N/A</v>
      </c>
      <c r="AA21" s="142" t="e">
        <v>#N/A</v>
      </c>
      <c r="AB21" s="142" t="e">
        <v>#N/A</v>
      </c>
      <c r="AC21" s="142" t="e">
        <v>#N/A</v>
      </c>
      <c r="AD21" s="142" t="e">
        <v>#N/A</v>
      </c>
      <c r="AE21" s="142" t="e">
        <v>#N/A</v>
      </c>
      <c r="AF21" s="142" t="e">
        <v>#N/A</v>
      </c>
      <c r="AG21" s="142" t="e">
        <v>#N/A</v>
      </c>
      <c r="AH21" s="142" t="e">
        <v>#N/A</v>
      </c>
      <c r="AI21" s="142" t="e">
        <f t="shared" si="1"/>
        <v>#N/A</v>
      </c>
      <c r="AJ21" s="364" t="e">
        <f t="shared" si="2"/>
        <v>#N/A</v>
      </c>
    </row>
    <row r="22" spans="1:36" s="115" customFormat="1" ht="25.5">
      <c r="A22" s="16">
        <v>27</v>
      </c>
      <c r="B22" s="16">
        <v>16</v>
      </c>
      <c r="C22" s="18"/>
      <c r="D22" s="14" t="s">
        <v>28</v>
      </c>
      <c r="E22" s="15" t="s">
        <v>103</v>
      </c>
      <c r="F22" s="7" t="s">
        <v>26</v>
      </c>
      <c r="G22" s="366" t="s">
        <v>161</v>
      </c>
      <c r="H22" s="16" t="s">
        <v>3</v>
      </c>
      <c r="I22" s="16" t="s">
        <v>4</v>
      </c>
      <c r="J22" s="16" t="s">
        <v>5</v>
      </c>
      <c r="K22" s="46">
        <v>4</v>
      </c>
      <c r="L22" s="341">
        <v>2800000</v>
      </c>
      <c r="M22" s="335">
        <v>11200000</v>
      </c>
      <c r="N22" s="336">
        <v>2800000</v>
      </c>
      <c r="O22" s="46">
        <f t="shared" ref="O22:O32" si="3">K22*N22</f>
        <v>11200000</v>
      </c>
      <c r="P22" s="365" t="s">
        <v>1357</v>
      </c>
      <c r="Q22" s="142">
        <v>0</v>
      </c>
      <c r="R22" s="142">
        <v>0</v>
      </c>
      <c r="S22" s="142">
        <v>0</v>
      </c>
      <c r="T22" s="142">
        <v>0</v>
      </c>
      <c r="U22" s="142">
        <v>0</v>
      </c>
      <c r="V22" s="142">
        <v>0</v>
      </c>
      <c r="W22" s="142">
        <v>0</v>
      </c>
      <c r="X22" s="142">
        <v>0</v>
      </c>
      <c r="Y22" s="142">
        <v>0</v>
      </c>
      <c r="Z22" s="142">
        <v>0</v>
      </c>
      <c r="AA22" s="142">
        <v>4</v>
      </c>
      <c r="AB22" s="142">
        <v>0</v>
      </c>
      <c r="AC22" s="142">
        <v>0</v>
      </c>
      <c r="AD22" s="142">
        <v>0</v>
      </c>
      <c r="AE22" s="142">
        <v>0</v>
      </c>
      <c r="AF22" s="142">
        <v>0</v>
      </c>
      <c r="AG22" s="142">
        <v>0</v>
      </c>
      <c r="AH22" s="142">
        <v>0</v>
      </c>
      <c r="AI22" s="142">
        <f t="shared" si="1"/>
        <v>4</v>
      </c>
      <c r="AJ22" s="364">
        <f t="shared" si="2"/>
        <v>0</v>
      </c>
    </row>
    <row r="23" spans="1:36" s="115" customFormat="1" ht="25.5">
      <c r="A23" s="16">
        <v>28</v>
      </c>
      <c r="B23" s="16">
        <v>17</v>
      </c>
      <c r="C23" s="18"/>
      <c r="D23" s="14" t="s">
        <v>43</v>
      </c>
      <c r="E23" s="15" t="s">
        <v>104</v>
      </c>
      <c r="F23" s="7" t="s">
        <v>44</v>
      </c>
      <c r="G23" s="366" t="s">
        <v>161</v>
      </c>
      <c r="H23" s="16" t="s">
        <v>3</v>
      </c>
      <c r="I23" s="16" t="s">
        <v>4</v>
      </c>
      <c r="J23" s="16" t="s">
        <v>5</v>
      </c>
      <c r="K23" s="46">
        <v>85</v>
      </c>
      <c r="L23" s="341">
        <v>1800000</v>
      </c>
      <c r="M23" s="335">
        <v>153000000</v>
      </c>
      <c r="N23" s="336">
        <v>1800000</v>
      </c>
      <c r="O23" s="46">
        <f t="shared" si="3"/>
        <v>153000000</v>
      </c>
      <c r="P23" s="365" t="s">
        <v>1357</v>
      </c>
      <c r="Q23" s="142">
        <v>0</v>
      </c>
      <c r="R23" s="142">
        <v>0</v>
      </c>
      <c r="S23" s="142">
        <v>0</v>
      </c>
      <c r="T23" s="142">
        <v>0</v>
      </c>
      <c r="U23" s="142">
        <v>0</v>
      </c>
      <c r="V23" s="142">
        <v>0</v>
      </c>
      <c r="W23" s="142">
        <v>0</v>
      </c>
      <c r="X23" s="142">
        <v>0</v>
      </c>
      <c r="Y23" s="142">
        <v>0</v>
      </c>
      <c r="Z23" s="142">
        <v>50</v>
      </c>
      <c r="AA23" s="142">
        <v>10</v>
      </c>
      <c r="AB23" s="142">
        <v>0</v>
      </c>
      <c r="AC23" s="142">
        <v>0</v>
      </c>
      <c r="AD23" s="142">
        <v>24</v>
      </c>
      <c r="AE23" s="142">
        <v>1</v>
      </c>
      <c r="AF23" s="142">
        <v>0</v>
      </c>
      <c r="AG23" s="142">
        <v>0</v>
      </c>
      <c r="AH23" s="142">
        <v>0</v>
      </c>
      <c r="AI23" s="142">
        <f t="shared" si="1"/>
        <v>85</v>
      </c>
      <c r="AJ23" s="364">
        <f t="shared" si="2"/>
        <v>0</v>
      </c>
    </row>
    <row r="24" spans="1:36" s="115" customFormat="1" ht="12.75">
      <c r="A24" s="16">
        <v>29</v>
      </c>
      <c r="B24" s="16">
        <v>18</v>
      </c>
      <c r="C24" s="18"/>
      <c r="D24" s="14" t="s">
        <v>45</v>
      </c>
      <c r="E24" s="15" t="s">
        <v>96</v>
      </c>
      <c r="F24" s="7" t="s">
        <v>46</v>
      </c>
      <c r="G24" s="366" t="s">
        <v>161</v>
      </c>
      <c r="H24" s="16" t="s">
        <v>3</v>
      </c>
      <c r="I24" s="16" t="s">
        <v>4</v>
      </c>
      <c r="J24" s="16" t="s">
        <v>5</v>
      </c>
      <c r="K24" s="46">
        <v>97</v>
      </c>
      <c r="L24" s="341">
        <v>800000</v>
      </c>
      <c r="M24" s="335">
        <v>77600000</v>
      </c>
      <c r="N24" s="336">
        <v>780000</v>
      </c>
      <c r="O24" s="46">
        <f t="shared" si="3"/>
        <v>75660000</v>
      </c>
      <c r="P24" s="365" t="s">
        <v>1357</v>
      </c>
      <c r="Q24" s="142">
        <v>0</v>
      </c>
      <c r="R24" s="142">
        <v>0</v>
      </c>
      <c r="S24" s="142">
        <v>0</v>
      </c>
      <c r="T24" s="142">
        <v>0</v>
      </c>
      <c r="U24" s="142">
        <v>0</v>
      </c>
      <c r="V24" s="142">
        <v>0</v>
      </c>
      <c r="W24" s="142">
        <v>0</v>
      </c>
      <c r="X24" s="142">
        <v>0</v>
      </c>
      <c r="Y24" s="142">
        <v>0</v>
      </c>
      <c r="Z24" s="142">
        <v>40</v>
      </c>
      <c r="AA24" s="142">
        <v>20</v>
      </c>
      <c r="AB24" s="142">
        <v>0</v>
      </c>
      <c r="AC24" s="142">
        <v>0</v>
      </c>
      <c r="AD24" s="142">
        <v>36</v>
      </c>
      <c r="AE24" s="142">
        <v>1</v>
      </c>
      <c r="AF24" s="142">
        <v>0</v>
      </c>
      <c r="AG24" s="142">
        <v>0</v>
      </c>
      <c r="AH24" s="142">
        <v>0</v>
      </c>
      <c r="AI24" s="142">
        <f t="shared" si="1"/>
        <v>97</v>
      </c>
      <c r="AJ24" s="364">
        <f t="shared" si="2"/>
        <v>0</v>
      </c>
    </row>
    <row r="25" spans="1:36" s="115" customFormat="1" ht="25.5">
      <c r="A25" s="16">
        <v>30</v>
      </c>
      <c r="B25" s="16">
        <v>19</v>
      </c>
      <c r="C25" s="18"/>
      <c r="D25" s="14" t="s">
        <v>47</v>
      </c>
      <c r="E25" s="15" t="s">
        <v>47</v>
      </c>
      <c r="F25" s="7" t="s">
        <v>48</v>
      </c>
      <c r="G25" s="366" t="s">
        <v>161</v>
      </c>
      <c r="H25" s="16" t="s">
        <v>3</v>
      </c>
      <c r="I25" s="16" t="s">
        <v>4</v>
      </c>
      <c r="J25" s="16" t="s">
        <v>5</v>
      </c>
      <c r="K25" s="46">
        <v>23</v>
      </c>
      <c r="L25" s="341">
        <v>650000</v>
      </c>
      <c r="M25" s="335">
        <v>14950000</v>
      </c>
      <c r="N25" s="336">
        <v>650000</v>
      </c>
      <c r="O25" s="46">
        <f t="shared" si="3"/>
        <v>14950000</v>
      </c>
      <c r="P25" s="365" t="s">
        <v>1357</v>
      </c>
      <c r="Q25" s="142">
        <v>0</v>
      </c>
      <c r="R25" s="142">
        <v>0</v>
      </c>
      <c r="S25" s="142">
        <v>0</v>
      </c>
      <c r="T25" s="142">
        <v>0</v>
      </c>
      <c r="U25" s="142">
        <v>0</v>
      </c>
      <c r="V25" s="142">
        <v>0</v>
      </c>
      <c r="W25" s="142">
        <v>0</v>
      </c>
      <c r="X25" s="142">
        <v>0</v>
      </c>
      <c r="Y25" s="142">
        <v>0</v>
      </c>
      <c r="Z25" s="142">
        <v>20</v>
      </c>
      <c r="AA25" s="142">
        <v>2</v>
      </c>
      <c r="AB25" s="142">
        <v>0</v>
      </c>
      <c r="AC25" s="142">
        <v>0</v>
      </c>
      <c r="AD25" s="142">
        <v>0</v>
      </c>
      <c r="AE25" s="142">
        <v>1</v>
      </c>
      <c r="AF25" s="142">
        <v>0</v>
      </c>
      <c r="AG25" s="142">
        <v>0</v>
      </c>
      <c r="AH25" s="142">
        <v>0</v>
      </c>
      <c r="AI25" s="142">
        <f t="shared" si="1"/>
        <v>23</v>
      </c>
      <c r="AJ25" s="364">
        <f t="shared" si="2"/>
        <v>0</v>
      </c>
    </row>
    <row r="26" spans="1:36" s="115" customFormat="1" ht="25.5">
      <c r="A26" s="7">
        <v>31</v>
      </c>
      <c r="B26" s="16">
        <v>20</v>
      </c>
      <c r="C26" s="63"/>
      <c r="D26" s="14" t="s">
        <v>49</v>
      </c>
      <c r="E26" s="15" t="s">
        <v>105</v>
      </c>
      <c r="F26" s="7" t="s">
        <v>22</v>
      </c>
      <c r="G26" s="367" t="s">
        <v>50</v>
      </c>
      <c r="H26" s="7" t="s">
        <v>114</v>
      </c>
      <c r="I26" s="7" t="s">
        <v>4</v>
      </c>
      <c r="J26" s="7" t="s">
        <v>5</v>
      </c>
      <c r="K26" s="46">
        <v>39</v>
      </c>
      <c r="L26" s="341">
        <v>1500000</v>
      </c>
      <c r="M26" s="335">
        <v>58500000</v>
      </c>
      <c r="N26" s="336">
        <v>1500000</v>
      </c>
      <c r="O26" s="46">
        <f t="shared" si="3"/>
        <v>58500000</v>
      </c>
      <c r="P26" s="365" t="s">
        <v>1357</v>
      </c>
      <c r="Q26" s="142">
        <v>0</v>
      </c>
      <c r="R26" s="142">
        <v>0</v>
      </c>
      <c r="S26" s="142">
        <v>0</v>
      </c>
      <c r="T26" s="142">
        <v>0</v>
      </c>
      <c r="U26" s="142">
        <v>0</v>
      </c>
      <c r="V26" s="142">
        <v>0</v>
      </c>
      <c r="W26" s="142">
        <v>20</v>
      </c>
      <c r="X26" s="142">
        <v>0</v>
      </c>
      <c r="Y26" s="142">
        <v>0</v>
      </c>
      <c r="Z26" s="142">
        <v>0</v>
      </c>
      <c r="AA26" s="142">
        <v>0</v>
      </c>
      <c r="AB26" s="142">
        <v>4</v>
      </c>
      <c r="AC26" s="142">
        <v>0</v>
      </c>
      <c r="AD26" s="142">
        <v>0</v>
      </c>
      <c r="AE26" s="142">
        <v>0</v>
      </c>
      <c r="AF26" s="142">
        <v>0</v>
      </c>
      <c r="AG26" s="142">
        <v>0</v>
      </c>
      <c r="AH26" s="142">
        <v>15</v>
      </c>
      <c r="AI26" s="142">
        <f t="shared" si="1"/>
        <v>39</v>
      </c>
      <c r="AJ26" s="364">
        <f t="shared" si="2"/>
        <v>0</v>
      </c>
    </row>
    <row r="27" spans="1:36" s="115" customFormat="1" ht="38.25">
      <c r="A27" s="7">
        <v>32</v>
      </c>
      <c r="B27" s="16">
        <v>21</v>
      </c>
      <c r="C27" s="63"/>
      <c r="D27" s="14" t="s">
        <v>51</v>
      </c>
      <c r="E27" s="15" t="s">
        <v>106</v>
      </c>
      <c r="F27" s="7" t="s">
        <v>52</v>
      </c>
      <c r="G27" s="367" t="s">
        <v>53</v>
      </c>
      <c r="H27" s="7" t="s">
        <v>114</v>
      </c>
      <c r="I27" s="7" t="s">
        <v>4</v>
      </c>
      <c r="J27" s="7" t="s">
        <v>5</v>
      </c>
      <c r="K27" s="46">
        <v>32</v>
      </c>
      <c r="L27" s="341">
        <v>2550000</v>
      </c>
      <c r="M27" s="335">
        <v>81600000</v>
      </c>
      <c r="N27" s="336">
        <v>2550000</v>
      </c>
      <c r="O27" s="46">
        <f t="shared" si="3"/>
        <v>81600000</v>
      </c>
      <c r="P27" s="365" t="s">
        <v>1357</v>
      </c>
      <c r="Q27" s="142">
        <v>0</v>
      </c>
      <c r="R27" s="142">
        <v>0</v>
      </c>
      <c r="S27" s="142">
        <v>0</v>
      </c>
      <c r="T27" s="142">
        <v>0</v>
      </c>
      <c r="U27" s="142">
        <v>0</v>
      </c>
      <c r="V27" s="142">
        <v>5</v>
      </c>
      <c r="W27" s="142">
        <v>18</v>
      </c>
      <c r="X27" s="142">
        <v>0</v>
      </c>
      <c r="Y27" s="142">
        <v>0</v>
      </c>
      <c r="Z27" s="142">
        <v>0</v>
      </c>
      <c r="AA27" s="142">
        <v>0</v>
      </c>
      <c r="AB27" s="142">
        <v>4</v>
      </c>
      <c r="AC27" s="142">
        <v>0</v>
      </c>
      <c r="AD27" s="142">
        <v>0</v>
      </c>
      <c r="AE27" s="142">
        <v>0</v>
      </c>
      <c r="AF27" s="142">
        <v>0</v>
      </c>
      <c r="AG27" s="142">
        <v>0</v>
      </c>
      <c r="AH27" s="142">
        <v>5</v>
      </c>
      <c r="AI27" s="142">
        <f t="shared" si="1"/>
        <v>32</v>
      </c>
      <c r="AJ27" s="364">
        <f t="shared" si="2"/>
        <v>0</v>
      </c>
    </row>
    <row r="28" spans="1:36" s="115" customFormat="1" ht="38.25">
      <c r="A28" s="7">
        <v>33</v>
      </c>
      <c r="B28" s="16">
        <v>22</v>
      </c>
      <c r="C28" s="63"/>
      <c r="D28" s="14" t="s">
        <v>54</v>
      </c>
      <c r="E28" s="15" t="s">
        <v>107</v>
      </c>
      <c r="F28" s="7" t="s">
        <v>22</v>
      </c>
      <c r="G28" s="367" t="s">
        <v>55</v>
      </c>
      <c r="H28" s="7" t="s">
        <v>114</v>
      </c>
      <c r="I28" s="7" t="s">
        <v>4</v>
      </c>
      <c r="J28" s="7" t="s">
        <v>5</v>
      </c>
      <c r="K28" s="46">
        <v>34</v>
      </c>
      <c r="L28" s="341">
        <v>3500000</v>
      </c>
      <c r="M28" s="335">
        <v>119000000</v>
      </c>
      <c r="N28" s="336">
        <v>3500000</v>
      </c>
      <c r="O28" s="46">
        <f t="shared" si="3"/>
        <v>119000000</v>
      </c>
      <c r="P28" s="365" t="s">
        <v>1357</v>
      </c>
      <c r="Q28" s="142">
        <v>0</v>
      </c>
      <c r="R28" s="142">
        <v>0</v>
      </c>
      <c r="S28" s="142">
        <v>0</v>
      </c>
      <c r="T28" s="142">
        <v>0</v>
      </c>
      <c r="U28" s="142">
        <v>0</v>
      </c>
      <c r="V28" s="142">
        <v>2</v>
      </c>
      <c r="W28" s="142">
        <v>20</v>
      </c>
      <c r="X28" s="142">
        <v>0</v>
      </c>
      <c r="Y28" s="142">
        <v>0</v>
      </c>
      <c r="Z28" s="142">
        <v>0</v>
      </c>
      <c r="AA28" s="142">
        <v>0</v>
      </c>
      <c r="AB28" s="142">
        <v>2</v>
      </c>
      <c r="AC28" s="142">
        <v>0</v>
      </c>
      <c r="AD28" s="142">
        <v>0</v>
      </c>
      <c r="AE28" s="142">
        <v>0</v>
      </c>
      <c r="AF28" s="142">
        <v>0</v>
      </c>
      <c r="AG28" s="142">
        <v>0</v>
      </c>
      <c r="AH28" s="142">
        <v>10</v>
      </c>
      <c r="AI28" s="142">
        <f t="shared" si="1"/>
        <v>34</v>
      </c>
      <c r="AJ28" s="364">
        <f t="shared" si="2"/>
        <v>0</v>
      </c>
    </row>
    <row r="29" spans="1:36" s="115" customFormat="1" ht="25.5">
      <c r="A29" s="7">
        <v>34</v>
      </c>
      <c r="B29" s="16">
        <v>23</v>
      </c>
      <c r="C29" s="63"/>
      <c r="D29" s="14" t="s">
        <v>56</v>
      </c>
      <c r="E29" s="15" t="s">
        <v>108</v>
      </c>
      <c r="F29" s="7" t="s">
        <v>30</v>
      </c>
      <c r="G29" s="367" t="s">
        <v>57</v>
      </c>
      <c r="H29" s="7" t="s">
        <v>114</v>
      </c>
      <c r="I29" s="7" t="s">
        <v>4</v>
      </c>
      <c r="J29" s="7" t="s">
        <v>5</v>
      </c>
      <c r="K29" s="46">
        <v>15</v>
      </c>
      <c r="L29" s="341">
        <v>1700000</v>
      </c>
      <c r="M29" s="335">
        <v>25500000</v>
      </c>
      <c r="N29" s="336">
        <v>1700000</v>
      </c>
      <c r="O29" s="46">
        <f t="shared" si="3"/>
        <v>25500000</v>
      </c>
      <c r="P29" s="365" t="s">
        <v>1357</v>
      </c>
      <c r="Q29" s="142">
        <v>0</v>
      </c>
      <c r="R29" s="142">
        <v>0</v>
      </c>
      <c r="S29" s="142">
        <v>0</v>
      </c>
      <c r="T29" s="142">
        <v>0</v>
      </c>
      <c r="U29" s="142">
        <v>0</v>
      </c>
      <c r="V29" s="142">
        <v>2</v>
      </c>
      <c r="W29" s="142">
        <v>10</v>
      </c>
      <c r="X29" s="142">
        <v>0</v>
      </c>
      <c r="Y29" s="142">
        <v>0</v>
      </c>
      <c r="Z29" s="142">
        <v>0</v>
      </c>
      <c r="AA29" s="142">
        <v>0</v>
      </c>
      <c r="AB29" s="142">
        <v>1</v>
      </c>
      <c r="AC29" s="142">
        <v>0</v>
      </c>
      <c r="AD29" s="142">
        <v>0</v>
      </c>
      <c r="AE29" s="142">
        <v>0</v>
      </c>
      <c r="AF29" s="142">
        <v>0</v>
      </c>
      <c r="AG29" s="142">
        <v>0</v>
      </c>
      <c r="AH29" s="142">
        <v>2</v>
      </c>
      <c r="AI29" s="142">
        <f t="shared" si="1"/>
        <v>15</v>
      </c>
      <c r="AJ29" s="364">
        <f t="shared" si="2"/>
        <v>0</v>
      </c>
    </row>
    <row r="30" spans="1:36" s="115" customFormat="1" ht="25.5">
      <c r="A30" s="7">
        <v>35</v>
      </c>
      <c r="B30" s="16">
        <v>24</v>
      </c>
      <c r="C30" s="63"/>
      <c r="D30" s="14" t="s">
        <v>31</v>
      </c>
      <c r="E30" s="15" t="s">
        <v>99</v>
      </c>
      <c r="F30" s="7" t="s">
        <v>46</v>
      </c>
      <c r="G30" s="367" t="s">
        <v>158</v>
      </c>
      <c r="H30" s="7" t="s">
        <v>3</v>
      </c>
      <c r="I30" s="7" t="s">
        <v>4</v>
      </c>
      <c r="J30" s="7" t="s">
        <v>5</v>
      </c>
      <c r="K30" s="46">
        <v>65</v>
      </c>
      <c r="L30" s="341">
        <v>2050000</v>
      </c>
      <c r="M30" s="335">
        <v>133250000</v>
      </c>
      <c r="N30" s="336">
        <v>2000000</v>
      </c>
      <c r="O30" s="46">
        <f t="shared" si="3"/>
        <v>130000000</v>
      </c>
      <c r="P30" s="365" t="s">
        <v>1357</v>
      </c>
      <c r="Q30" s="142">
        <v>0</v>
      </c>
      <c r="R30" s="142">
        <v>0</v>
      </c>
      <c r="S30" s="142">
        <v>0</v>
      </c>
      <c r="T30" s="142">
        <v>0</v>
      </c>
      <c r="U30" s="142">
        <v>0</v>
      </c>
      <c r="V30" s="142">
        <v>2</v>
      </c>
      <c r="W30" s="142">
        <v>0</v>
      </c>
      <c r="X30" s="142">
        <v>0</v>
      </c>
      <c r="Y30" s="142">
        <v>0</v>
      </c>
      <c r="Z30" s="142">
        <v>50</v>
      </c>
      <c r="AA30" s="142">
        <v>0</v>
      </c>
      <c r="AB30" s="142">
        <v>0</v>
      </c>
      <c r="AC30" s="142">
        <v>0</v>
      </c>
      <c r="AD30" s="142">
        <v>12</v>
      </c>
      <c r="AE30" s="142">
        <v>1</v>
      </c>
      <c r="AF30" s="142">
        <v>0</v>
      </c>
      <c r="AG30" s="142">
        <v>0</v>
      </c>
      <c r="AH30" s="142">
        <v>0</v>
      </c>
      <c r="AI30" s="142">
        <f t="shared" si="1"/>
        <v>65</v>
      </c>
      <c r="AJ30" s="364">
        <f t="shared" si="2"/>
        <v>0</v>
      </c>
    </row>
    <row r="31" spans="1:36" s="115" customFormat="1" ht="51">
      <c r="A31" s="16">
        <v>36</v>
      </c>
      <c r="B31" s="16">
        <v>25</v>
      </c>
      <c r="C31" s="18"/>
      <c r="D31" s="14" t="s">
        <v>58</v>
      </c>
      <c r="E31" s="15" t="s">
        <v>109</v>
      </c>
      <c r="F31" s="7" t="s">
        <v>59</v>
      </c>
      <c r="G31" s="366" t="s">
        <v>161</v>
      </c>
      <c r="H31" s="7" t="s">
        <v>179</v>
      </c>
      <c r="I31" s="7" t="s">
        <v>180</v>
      </c>
      <c r="J31" s="16" t="s">
        <v>113</v>
      </c>
      <c r="K31" s="46">
        <v>14</v>
      </c>
      <c r="L31" s="341">
        <v>1300000</v>
      </c>
      <c r="M31" s="335">
        <v>18200000</v>
      </c>
      <c r="N31" s="336">
        <v>1300000</v>
      </c>
      <c r="O31" s="46">
        <f t="shared" si="3"/>
        <v>18200000</v>
      </c>
      <c r="P31" s="365" t="s">
        <v>1357</v>
      </c>
      <c r="Q31" s="142">
        <v>0</v>
      </c>
      <c r="R31" s="142">
        <v>0</v>
      </c>
      <c r="S31" s="142">
        <v>0</v>
      </c>
      <c r="T31" s="142">
        <v>0</v>
      </c>
      <c r="U31" s="142">
        <v>0</v>
      </c>
      <c r="V31" s="142">
        <v>0</v>
      </c>
      <c r="W31" s="142">
        <v>8</v>
      </c>
      <c r="X31" s="142">
        <v>0</v>
      </c>
      <c r="Y31" s="142">
        <v>0</v>
      </c>
      <c r="Z31" s="142">
        <v>0</v>
      </c>
      <c r="AA31" s="142">
        <v>0</v>
      </c>
      <c r="AB31" s="142">
        <v>0</v>
      </c>
      <c r="AC31" s="142">
        <v>0</v>
      </c>
      <c r="AD31" s="142">
        <v>0</v>
      </c>
      <c r="AE31" s="142">
        <v>0</v>
      </c>
      <c r="AF31" s="142">
        <v>0</v>
      </c>
      <c r="AG31" s="142">
        <v>0</v>
      </c>
      <c r="AH31" s="142">
        <v>6</v>
      </c>
      <c r="AI31" s="142">
        <f t="shared" si="1"/>
        <v>14</v>
      </c>
      <c r="AJ31" s="364">
        <f t="shared" si="2"/>
        <v>0</v>
      </c>
    </row>
    <row r="32" spans="1:36" s="115" customFormat="1" ht="25.5">
      <c r="A32" s="16">
        <v>37</v>
      </c>
      <c r="B32" s="16">
        <v>26</v>
      </c>
      <c r="C32" s="18"/>
      <c r="D32" s="14" t="s">
        <v>60</v>
      </c>
      <c r="E32" s="15" t="s">
        <v>60</v>
      </c>
      <c r="F32" s="7" t="s">
        <v>61</v>
      </c>
      <c r="G32" s="366" t="s">
        <v>161</v>
      </c>
      <c r="H32" s="16" t="s">
        <v>3</v>
      </c>
      <c r="I32" s="16" t="s">
        <v>4</v>
      </c>
      <c r="J32" s="16" t="s">
        <v>5</v>
      </c>
      <c r="K32" s="46">
        <v>11</v>
      </c>
      <c r="L32" s="341">
        <v>2500000</v>
      </c>
      <c r="M32" s="335">
        <v>27500000</v>
      </c>
      <c r="N32" s="336">
        <v>2800000</v>
      </c>
      <c r="O32" s="46">
        <f t="shared" si="3"/>
        <v>30800000</v>
      </c>
      <c r="P32" s="365" t="s">
        <v>1357</v>
      </c>
      <c r="Q32" s="142">
        <v>0</v>
      </c>
      <c r="R32" s="142">
        <v>0</v>
      </c>
      <c r="S32" s="142">
        <v>0</v>
      </c>
      <c r="T32" s="142">
        <v>0</v>
      </c>
      <c r="U32" s="142">
        <v>0</v>
      </c>
      <c r="V32" s="142">
        <v>3</v>
      </c>
      <c r="W32" s="142">
        <v>0</v>
      </c>
      <c r="X32" s="142">
        <v>0</v>
      </c>
      <c r="Y32" s="142">
        <v>0</v>
      </c>
      <c r="Z32" s="142">
        <v>0</v>
      </c>
      <c r="AA32" s="142">
        <v>0</v>
      </c>
      <c r="AB32" s="142">
        <v>0</v>
      </c>
      <c r="AC32" s="142">
        <v>0</v>
      </c>
      <c r="AD32" s="142">
        <v>8</v>
      </c>
      <c r="AE32" s="142">
        <v>0</v>
      </c>
      <c r="AF32" s="142">
        <v>0</v>
      </c>
      <c r="AG32" s="142">
        <v>0</v>
      </c>
      <c r="AH32" s="142">
        <v>0</v>
      </c>
      <c r="AI32" s="142">
        <f t="shared" si="1"/>
        <v>11</v>
      </c>
      <c r="AJ32" s="364">
        <f t="shared" si="2"/>
        <v>0</v>
      </c>
    </row>
    <row r="33" spans="1:36" s="115" customFormat="1" ht="12.75">
      <c r="B33" s="50" t="s">
        <v>70</v>
      </c>
      <c r="C33" s="359"/>
      <c r="D33" s="359"/>
      <c r="E33" s="359"/>
      <c r="F33" s="359"/>
      <c r="G33" s="50"/>
      <c r="H33" s="359"/>
      <c r="I33" s="359"/>
      <c r="J33" s="359"/>
      <c r="K33" s="333"/>
      <c r="L33" s="317"/>
      <c r="M33" s="338">
        <v>4057675000</v>
      </c>
      <c r="N33" s="334"/>
      <c r="O33" s="356">
        <f>SUM(O34:O64)</f>
        <v>4057675000</v>
      </c>
      <c r="P33" s="365" t="s">
        <v>1357</v>
      </c>
      <c r="Q33" s="142" t="e">
        <v>#N/A</v>
      </c>
      <c r="R33" s="142" t="e">
        <v>#N/A</v>
      </c>
      <c r="S33" s="142" t="e">
        <v>#N/A</v>
      </c>
      <c r="T33" s="142" t="e">
        <v>#N/A</v>
      </c>
      <c r="U33" s="142" t="e">
        <v>#N/A</v>
      </c>
      <c r="V33" s="142" t="e">
        <v>#N/A</v>
      </c>
      <c r="W33" s="142" t="e">
        <v>#N/A</v>
      </c>
      <c r="X33" s="142" t="e">
        <v>#N/A</v>
      </c>
      <c r="Y33" s="142" t="e">
        <v>#N/A</v>
      </c>
      <c r="Z33" s="142" t="e">
        <v>#N/A</v>
      </c>
      <c r="AA33" s="142" t="e">
        <v>#N/A</v>
      </c>
      <c r="AB33" s="142" t="e">
        <v>#N/A</v>
      </c>
      <c r="AC33" s="142" t="e">
        <v>#N/A</v>
      </c>
      <c r="AD33" s="142" t="e">
        <v>#N/A</v>
      </c>
      <c r="AE33" s="142" t="e">
        <v>#N/A</v>
      </c>
      <c r="AF33" s="142" t="e">
        <v>#N/A</v>
      </c>
      <c r="AG33" s="142" t="e">
        <v>#N/A</v>
      </c>
      <c r="AH33" s="142" t="e">
        <v>#N/A</v>
      </c>
      <c r="AI33" s="142" t="e">
        <f t="shared" si="1"/>
        <v>#N/A</v>
      </c>
      <c r="AJ33" s="364" t="e">
        <f t="shared" si="2"/>
        <v>#N/A</v>
      </c>
    </row>
    <row r="34" spans="1:36" s="115" customFormat="1" ht="12.75">
      <c r="A34" s="16">
        <v>216</v>
      </c>
      <c r="B34" s="16">
        <v>27</v>
      </c>
      <c r="C34" s="18"/>
      <c r="D34" s="15" t="s">
        <v>71</v>
      </c>
      <c r="E34" s="15" t="s">
        <v>71</v>
      </c>
      <c r="F34" s="16" t="s">
        <v>72</v>
      </c>
      <c r="G34" s="368" t="s">
        <v>129</v>
      </c>
      <c r="H34" s="16" t="s">
        <v>3</v>
      </c>
      <c r="I34" s="16" t="s">
        <v>4</v>
      </c>
      <c r="J34" s="16" t="s">
        <v>5</v>
      </c>
      <c r="K34" s="17">
        <v>29</v>
      </c>
      <c r="L34" s="341">
        <v>2850000</v>
      </c>
      <c r="M34" s="339">
        <v>82650000</v>
      </c>
      <c r="N34" s="336">
        <v>2850000</v>
      </c>
      <c r="O34" s="17">
        <f>N34*K34</f>
        <v>82650000</v>
      </c>
      <c r="P34" s="365" t="s">
        <v>1357</v>
      </c>
      <c r="Q34" s="142">
        <v>0</v>
      </c>
      <c r="R34" s="142">
        <v>0</v>
      </c>
      <c r="S34" s="142">
        <v>0</v>
      </c>
      <c r="T34" s="142">
        <v>0</v>
      </c>
      <c r="U34" s="142">
        <v>0</v>
      </c>
      <c r="V34" s="142">
        <v>2</v>
      </c>
      <c r="W34" s="142">
        <v>0</v>
      </c>
      <c r="X34" s="142">
        <v>0</v>
      </c>
      <c r="Y34" s="142">
        <v>7</v>
      </c>
      <c r="Z34" s="142">
        <v>20</v>
      </c>
      <c r="AA34" s="142">
        <v>0</v>
      </c>
      <c r="AB34" s="142">
        <v>0</v>
      </c>
      <c r="AC34" s="142">
        <v>0</v>
      </c>
      <c r="AD34" s="142">
        <v>0</v>
      </c>
      <c r="AE34" s="142">
        <v>0</v>
      </c>
      <c r="AF34" s="142">
        <v>0</v>
      </c>
      <c r="AG34" s="142">
        <v>0</v>
      </c>
      <c r="AH34" s="142">
        <v>0</v>
      </c>
      <c r="AI34" s="142">
        <f t="shared" si="1"/>
        <v>29</v>
      </c>
      <c r="AJ34" s="364">
        <f t="shared" si="2"/>
        <v>0</v>
      </c>
    </row>
    <row r="35" spans="1:36" s="115" customFormat="1" ht="38.25">
      <c r="A35" s="16">
        <v>217</v>
      </c>
      <c r="B35" s="16">
        <v>28</v>
      </c>
      <c r="C35" s="18"/>
      <c r="D35" s="15" t="s">
        <v>2</v>
      </c>
      <c r="E35" s="15" t="s">
        <v>2</v>
      </c>
      <c r="F35" s="16" t="s">
        <v>167</v>
      </c>
      <c r="G35" s="368" t="s">
        <v>129</v>
      </c>
      <c r="H35" s="16" t="s">
        <v>3</v>
      </c>
      <c r="I35" s="16" t="s">
        <v>4</v>
      </c>
      <c r="J35" s="16" t="s">
        <v>5</v>
      </c>
      <c r="K35" s="17">
        <v>60</v>
      </c>
      <c r="L35" s="341">
        <v>4500000</v>
      </c>
      <c r="M35" s="339">
        <v>270000000</v>
      </c>
      <c r="N35" s="336">
        <v>4500000</v>
      </c>
      <c r="O35" s="17">
        <f t="shared" ref="O35:O36" si="4">N35*K35</f>
        <v>270000000</v>
      </c>
      <c r="P35" s="365" t="s">
        <v>1357</v>
      </c>
      <c r="Q35" s="142">
        <v>0</v>
      </c>
      <c r="R35" s="142">
        <v>0</v>
      </c>
      <c r="S35" s="142">
        <v>0</v>
      </c>
      <c r="T35" s="142">
        <v>0</v>
      </c>
      <c r="U35" s="142">
        <v>0</v>
      </c>
      <c r="V35" s="142">
        <v>5</v>
      </c>
      <c r="W35" s="142">
        <v>0</v>
      </c>
      <c r="X35" s="142">
        <v>0</v>
      </c>
      <c r="Y35" s="142">
        <v>15</v>
      </c>
      <c r="Z35" s="142">
        <v>40</v>
      </c>
      <c r="AA35" s="142">
        <v>0</v>
      </c>
      <c r="AB35" s="142">
        <v>0</v>
      </c>
      <c r="AC35" s="142">
        <v>0</v>
      </c>
      <c r="AD35" s="142">
        <v>0</v>
      </c>
      <c r="AE35" s="142">
        <v>0</v>
      </c>
      <c r="AF35" s="142">
        <v>0</v>
      </c>
      <c r="AG35" s="142">
        <v>0</v>
      </c>
      <c r="AH35" s="142">
        <v>0</v>
      </c>
      <c r="AI35" s="142">
        <f t="shared" si="1"/>
        <v>60</v>
      </c>
      <c r="AJ35" s="364">
        <f t="shared" si="2"/>
        <v>0</v>
      </c>
    </row>
    <row r="36" spans="1:36" s="115" customFormat="1" ht="38.25">
      <c r="A36" s="16">
        <v>218</v>
      </c>
      <c r="B36" s="16">
        <v>29</v>
      </c>
      <c r="C36" s="18"/>
      <c r="D36" s="15" t="s">
        <v>73</v>
      </c>
      <c r="E36" s="15" t="s">
        <v>73</v>
      </c>
      <c r="F36" s="16" t="s">
        <v>167</v>
      </c>
      <c r="G36" s="368" t="s">
        <v>130</v>
      </c>
      <c r="H36" s="16" t="s">
        <v>3</v>
      </c>
      <c r="I36" s="16" t="s">
        <v>4</v>
      </c>
      <c r="J36" s="16" t="s">
        <v>5</v>
      </c>
      <c r="K36" s="17">
        <v>60</v>
      </c>
      <c r="L36" s="341">
        <v>4500000</v>
      </c>
      <c r="M36" s="339">
        <v>270000000</v>
      </c>
      <c r="N36" s="336">
        <v>4500000</v>
      </c>
      <c r="O36" s="17">
        <f t="shared" si="4"/>
        <v>270000000</v>
      </c>
      <c r="P36" s="365" t="s">
        <v>1357</v>
      </c>
      <c r="Q36" s="142">
        <v>0</v>
      </c>
      <c r="R36" s="142">
        <v>0</v>
      </c>
      <c r="S36" s="142">
        <v>0</v>
      </c>
      <c r="T36" s="142">
        <v>0</v>
      </c>
      <c r="U36" s="142">
        <v>0</v>
      </c>
      <c r="V36" s="142">
        <v>5</v>
      </c>
      <c r="W36" s="142">
        <v>0</v>
      </c>
      <c r="X36" s="142">
        <v>0</v>
      </c>
      <c r="Y36" s="142">
        <v>15</v>
      </c>
      <c r="Z36" s="142">
        <v>40</v>
      </c>
      <c r="AA36" s="142">
        <v>0</v>
      </c>
      <c r="AB36" s="142">
        <v>0</v>
      </c>
      <c r="AC36" s="142">
        <v>0</v>
      </c>
      <c r="AD36" s="142">
        <v>0</v>
      </c>
      <c r="AE36" s="142">
        <v>0</v>
      </c>
      <c r="AF36" s="142">
        <v>0</v>
      </c>
      <c r="AG36" s="142">
        <v>0</v>
      </c>
      <c r="AH36" s="142">
        <v>0</v>
      </c>
      <c r="AI36" s="142">
        <f t="shared" si="1"/>
        <v>60</v>
      </c>
      <c r="AJ36" s="364">
        <f t="shared" si="2"/>
        <v>0</v>
      </c>
    </row>
    <row r="37" spans="1:36" s="115" customFormat="1" ht="25.5">
      <c r="A37" s="16">
        <v>219</v>
      </c>
      <c r="B37" s="16">
        <v>30</v>
      </c>
      <c r="C37" s="18"/>
      <c r="D37" s="15" t="s">
        <v>74</v>
      </c>
      <c r="E37" s="15" t="s">
        <v>74</v>
      </c>
      <c r="F37" s="16" t="s">
        <v>75</v>
      </c>
      <c r="G37" s="368" t="s">
        <v>131</v>
      </c>
      <c r="H37" s="16" t="s">
        <v>3</v>
      </c>
      <c r="I37" s="16" t="s">
        <v>4</v>
      </c>
      <c r="J37" s="16" t="s">
        <v>5</v>
      </c>
      <c r="K37" s="17">
        <v>8</v>
      </c>
      <c r="L37" s="341">
        <v>11000000</v>
      </c>
      <c r="M37" s="339">
        <v>88000000</v>
      </c>
      <c r="N37" s="336">
        <v>11000000</v>
      </c>
      <c r="O37" s="17">
        <f t="shared" ref="O37:O64" si="5">K37*N37</f>
        <v>88000000</v>
      </c>
      <c r="P37" s="365" t="s">
        <v>1357</v>
      </c>
      <c r="Q37" s="142">
        <v>0</v>
      </c>
      <c r="R37" s="142">
        <v>0</v>
      </c>
      <c r="S37" s="142">
        <v>0</v>
      </c>
      <c r="T37" s="142">
        <v>0</v>
      </c>
      <c r="U37" s="142">
        <v>0</v>
      </c>
      <c r="V37" s="142">
        <v>2</v>
      </c>
      <c r="W37" s="142">
        <v>0</v>
      </c>
      <c r="X37" s="142">
        <v>0</v>
      </c>
      <c r="Y37" s="142">
        <v>3</v>
      </c>
      <c r="Z37" s="142">
        <v>3</v>
      </c>
      <c r="AA37" s="142">
        <v>0</v>
      </c>
      <c r="AB37" s="142">
        <v>0</v>
      </c>
      <c r="AC37" s="142">
        <v>0</v>
      </c>
      <c r="AD37" s="142">
        <v>0</v>
      </c>
      <c r="AE37" s="142">
        <v>0</v>
      </c>
      <c r="AF37" s="142">
        <v>0</v>
      </c>
      <c r="AG37" s="142">
        <v>0</v>
      </c>
      <c r="AH37" s="142">
        <v>0</v>
      </c>
      <c r="AI37" s="142">
        <f t="shared" si="1"/>
        <v>8</v>
      </c>
      <c r="AJ37" s="364">
        <f t="shared" si="2"/>
        <v>0</v>
      </c>
    </row>
    <row r="38" spans="1:36" s="115" customFormat="1" ht="25.5">
      <c r="A38" s="16">
        <v>220</v>
      </c>
      <c r="B38" s="16">
        <v>31</v>
      </c>
      <c r="C38" s="18"/>
      <c r="D38" s="15" t="s">
        <v>76</v>
      </c>
      <c r="E38" s="15" t="s">
        <v>76</v>
      </c>
      <c r="F38" s="16" t="s">
        <v>77</v>
      </c>
      <c r="G38" s="368" t="s">
        <v>132</v>
      </c>
      <c r="H38" s="16" t="s">
        <v>3</v>
      </c>
      <c r="I38" s="16" t="s">
        <v>4</v>
      </c>
      <c r="J38" s="16" t="s">
        <v>5</v>
      </c>
      <c r="K38" s="17">
        <v>2</v>
      </c>
      <c r="L38" s="341">
        <v>3360000</v>
      </c>
      <c r="M38" s="339">
        <v>6720000</v>
      </c>
      <c r="N38" s="336">
        <v>3360000</v>
      </c>
      <c r="O38" s="17">
        <f t="shared" si="5"/>
        <v>6720000</v>
      </c>
      <c r="P38" s="365" t="s">
        <v>1357</v>
      </c>
      <c r="Q38" s="142">
        <v>0</v>
      </c>
      <c r="R38" s="142">
        <v>0</v>
      </c>
      <c r="S38" s="142">
        <v>0</v>
      </c>
      <c r="T38" s="142">
        <v>0</v>
      </c>
      <c r="U38" s="142">
        <v>0</v>
      </c>
      <c r="V38" s="142">
        <v>2</v>
      </c>
      <c r="W38" s="142">
        <v>0</v>
      </c>
      <c r="X38" s="142">
        <v>0</v>
      </c>
      <c r="Y38" s="142">
        <v>0</v>
      </c>
      <c r="Z38" s="142">
        <v>0</v>
      </c>
      <c r="AA38" s="142">
        <v>0</v>
      </c>
      <c r="AB38" s="142">
        <v>0</v>
      </c>
      <c r="AC38" s="142">
        <v>0</v>
      </c>
      <c r="AD38" s="142">
        <v>0</v>
      </c>
      <c r="AE38" s="142">
        <v>0</v>
      </c>
      <c r="AF38" s="142">
        <v>0</v>
      </c>
      <c r="AG38" s="142">
        <v>0</v>
      </c>
      <c r="AH38" s="142">
        <v>0</v>
      </c>
      <c r="AI38" s="142">
        <f t="shared" si="1"/>
        <v>2</v>
      </c>
      <c r="AJ38" s="364">
        <f t="shared" si="2"/>
        <v>0</v>
      </c>
    </row>
    <row r="39" spans="1:36" s="115" customFormat="1" ht="25.5">
      <c r="A39" s="16">
        <v>221</v>
      </c>
      <c r="B39" s="16">
        <v>32</v>
      </c>
      <c r="C39" s="18"/>
      <c r="D39" s="15" t="s">
        <v>6</v>
      </c>
      <c r="E39" s="15" t="s">
        <v>6</v>
      </c>
      <c r="F39" s="16" t="s">
        <v>78</v>
      </c>
      <c r="G39" s="368" t="s">
        <v>133</v>
      </c>
      <c r="H39" s="16" t="s">
        <v>3</v>
      </c>
      <c r="I39" s="16" t="s">
        <v>4</v>
      </c>
      <c r="J39" s="16" t="s">
        <v>5</v>
      </c>
      <c r="K39" s="17">
        <v>37</v>
      </c>
      <c r="L39" s="341">
        <v>5300000</v>
      </c>
      <c r="M39" s="339">
        <v>196100000</v>
      </c>
      <c r="N39" s="336">
        <v>5300000</v>
      </c>
      <c r="O39" s="17">
        <f t="shared" si="5"/>
        <v>196100000</v>
      </c>
      <c r="P39" s="365" t="s">
        <v>1357</v>
      </c>
      <c r="Q39" s="142">
        <v>0</v>
      </c>
      <c r="R39" s="142">
        <v>0</v>
      </c>
      <c r="S39" s="142">
        <v>0</v>
      </c>
      <c r="T39" s="142">
        <v>0</v>
      </c>
      <c r="U39" s="142">
        <v>0</v>
      </c>
      <c r="V39" s="142">
        <v>2</v>
      </c>
      <c r="W39" s="142">
        <v>0</v>
      </c>
      <c r="X39" s="142">
        <v>0</v>
      </c>
      <c r="Y39" s="142">
        <v>5</v>
      </c>
      <c r="Z39" s="142">
        <v>30</v>
      </c>
      <c r="AA39" s="142">
        <v>0</v>
      </c>
      <c r="AB39" s="142">
        <v>0</v>
      </c>
      <c r="AC39" s="142">
        <v>0</v>
      </c>
      <c r="AD39" s="142">
        <v>0</v>
      </c>
      <c r="AE39" s="142">
        <v>0</v>
      </c>
      <c r="AF39" s="142">
        <v>0</v>
      </c>
      <c r="AG39" s="142">
        <v>0</v>
      </c>
      <c r="AH39" s="142">
        <v>0</v>
      </c>
      <c r="AI39" s="142">
        <f t="shared" si="1"/>
        <v>37</v>
      </c>
      <c r="AJ39" s="364">
        <f t="shared" si="2"/>
        <v>0</v>
      </c>
    </row>
    <row r="40" spans="1:36" s="115" customFormat="1" ht="38.25">
      <c r="A40" s="16">
        <v>222</v>
      </c>
      <c r="B40" s="16">
        <v>33</v>
      </c>
      <c r="C40" s="18"/>
      <c r="D40" s="15" t="s">
        <v>79</v>
      </c>
      <c r="E40" s="15" t="s">
        <v>79</v>
      </c>
      <c r="F40" s="16" t="s">
        <v>168</v>
      </c>
      <c r="G40" s="368" t="s">
        <v>134</v>
      </c>
      <c r="H40" s="16" t="s">
        <v>3</v>
      </c>
      <c r="I40" s="16" t="s">
        <v>4</v>
      </c>
      <c r="J40" s="16" t="s">
        <v>5</v>
      </c>
      <c r="K40" s="17">
        <v>33</v>
      </c>
      <c r="L40" s="341">
        <v>15600000</v>
      </c>
      <c r="M40" s="339">
        <v>514800000</v>
      </c>
      <c r="N40" s="336">
        <v>15600000</v>
      </c>
      <c r="O40" s="17">
        <f t="shared" si="5"/>
        <v>514800000</v>
      </c>
      <c r="P40" s="365" t="s">
        <v>1357</v>
      </c>
      <c r="Q40" s="142">
        <v>0</v>
      </c>
      <c r="R40" s="142">
        <v>0</v>
      </c>
      <c r="S40" s="142">
        <v>0</v>
      </c>
      <c r="T40" s="142">
        <v>0</v>
      </c>
      <c r="U40" s="142">
        <v>0</v>
      </c>
      <c r="V40" s="142">
        <v>0</v>
      </c>
      <c r="W40" s="142">
        <v>4</v>
      </c>
      <c r="X40" s="142">
        <v>0</v>
      </c>
      <c r="Y40" s="142">
        <v>3</v>
      </c>
      <c r="Z40" s="142">
        <v>20</v>
      </c>
      <c r="AA40" s="142">
        <v>0</v>
      </c>
      <c r="AB40" s="142">
        <v>0</v>
      </c>
      <c r="AC40" s="142">
        <v>0</v>
      </c>
      <c r="AD40" s="142">
        <v>6</v>
      </c>
      <c r="AE40" s="142">
        <v>0</v>
      </c>
      <c r="AF40" s="142">
        <v>0</v>
      </c>
      <c r="AG40" s="142">
        <v>0</v>
      </c>
      <c r="AH40" s="142">
        <v>0</v>
      </c>
      <c r="AI40" s="142">
        <f t="shared" si="1"/>
        <v>33</v>
      </c>
      <c r="AJ40" s="364">
        <f t="shared" si="2"/>
        <v>0</v>
      </c>
    </row>
    <row r="41" spans="1:36" s="115" customFormat="1" ht="51">
      <c r="A41" s="16">
        <v>223</v>
      </c>
      <c r="B41" s="16">
        <v>34</v>
      </c>
      <c r="C41" s="18"/>
      <c r="D41" s="15" t="s">
        <v>80</v>
      </c>
      <c r="E41" s="15" t="s">
        <v>80</v>
      </c>
      <c r="F41" s="16" t="s">
        <v>169</v>
      </c>
      <c r="G41" s="368" t="s">
        <v>135</v>
      </c>
      <c r="H41" s="16" t="s">
        <v>3</v>
      </c>
      <c r="I41" s="16" t="s">
        <v>4</v>
      </c>
      <c r="J41" s="16" t="s">
        <v>5</v>
      </c>
      <c r="K41" s="17">
        <v>34</v>
      </c>
      <c r="L41" s="341">
        <v>7500000</v>
      </c>
      <c r="M41" s="339">
        <v>255000000</v>
      </c>
      <c r="N41" s="336">
        <v>7500000</v>
      </c>
      <c r="O41" s="17">
        <f t="shared" si="5"/>
        <v>255000000</v>
      </c>
      <c r="P41" s="365" t="s">
        <v>1357</v>
      </c>
      <c r="Q41" s="142">
        <v>0</v>
      </c>
      <c r="R41" s="142">
        <v>0</v>
      </c>
      <c r="S41" s="142">
        <v>0</v>
      </c>
      <c r="T41" s="142">
        <v>0</v>
      </c>
      <c r="U41" s="142">
        <v>0</v>
      </c>
      <c r="V41" s="142">
        <v>0</v>
      </c>
      <c r="W41" s="142">
        <v>4</v>
      </c>
      <c r="X41" s="142">
        <v>0</v>
      </c>
      <c r="Y41" s="142">
        <v>4</v>
      </c>
      <c r="Z41" s="142">
        <v>20</v>
      </c>
      <c r="AA41" s="142">
        <v>0</v>
      </c>
      <c r="AB41" s="142">
        <v>0</v>
      </c>
      <c r="AC41" s="142">
        <v>0</v>
      </c>
      <c r="AD41" s="142">
        <v>6</v>
      </c>
      <c r="AE41" s="142">
        <v>0</v>
      </c>
      <c r="AF41" s="142">
        <v>0</v>
      </c>
      <c r="AG41" s="142">
        <v>0</v>
      </c>
      <c r="AH41" s="142">
        <v>0</v>
      </c>
      <c r="AI41" s="142">
        <f t="shared" si="1"/>
        <v>34</v>
      </c>
      <c r="AJ41" s="364">
        <f t="shared" si="2"/>
        <v>0</v>
      </c>
    </row>
    <row r="42" spans="1:36" s="115" customFormat="1" ht="38.25">
      <c r="A42" s="16">
        <v>224</v>
      </c>
      <c r="B42" s="16">
        <v>35</v>
      </c>
      <c r="C42" s="18"/>
      <c r="D42" s="15" t="s">
        <v>13</v>
      </c>
      <c r="E42" s="15" t="s">
        <v>13</v>
      </c>
      <c r="F42" s="16" t="s">
        <v>170</v>
      </c>
      <c r="G42" s="368" t="s">
        <v>136</v>
      </c>
      <c r="H42" s="16" t="s">
        <v>3</v>
      </c>
      <c r="I42" s="16" t="s">
        <v>4</v>
      </c>
      <c r="J42" s="16" t="s">
        <v>5</v>
      </c>
      <c r="K42" s="17">
        <v>2</v>
      </c>
      <c r="L42" s="341">
        <v>10500000</v>
      </c>
      <c r="M42" s="339">
        <v>21000000</v>
      </c>
      <c r="N42" s="336">
        <v>10500000</v>
      </c>
      <c r="O42" s="17">
        <f t="shared" si="5"/>
        <v>21000000</v>
      </c>
      <c r="P42" s="365" t="s">
        <v>1357</v>
      </c>
      <c r="Q42" s="142">
        <v>0</v>
      </c>
      <c r="R42" s="142">
        <v>0</v>
      </c>
      <c r="S42" s="142">
        <v>0</v>
      </c>
      <c r="T42" s="142">
        <v>0</v>
      </c>
      <c r="U42" s="142">
        <v>0</v>
      </c>
      <c r="V42" s="142">
        <v>0</v>
      </c>
      <c r="W42" s="142">
        <v>2</v>
      </c>
      <c r="X42" s="142">
        <v>0</v>
      </c>
      <c r="Y42" s="142">
        <v>0</v>
      </c>
      <c r="Z42" s="142">
        <v>0</v>
      </c>
      <c r="AA42" s="142">
        <v>0</v>
      </c>
      <c r="AB42" s="142">
        <v>0</v>
      </c>
      <c r="AC42" s="142">
        <v>0</v>
      </c>
      <c r="AD42" s="142">
        <v>0</v>
      </c>
      <c r="AE42" s="142">
        <v>0</v>
      </c>
      <c r="AF42" s="142">
        <v>0</v>
      </c>
      <c r="AG42" s="142">
        <v>0</v>
      </c>
      <c r="AH42" s="142">
        <v>0</v>
      </c>
      <c r="AI42" s="142">
        <f t="shared" si="1"/>
        <v>2</v>
      </c>
      <c r="AJ42" s="364">
        <f t="shared" si="2"/>
        <v>0</v>
      </c>
    </row>
    <row r="43" spans="1:36" s="115" customFormat="1" ht="38.25">
      <c r="A43" s="16">
        <v>225</v>
      </c>
      <c r="B43" s="16">
        <v>36</v>
      </c>
      <c r="C43" s="18"/>
      <c r="D43" s="15" t="s">
        <v>12</v>
      </c>
      <c r="E43" s="15" t="s">
        <v>12</v>
      </c>
      <c r="F43" s="16" t="s">
        <v>171</v>
      </c>
      <c r="G43" s="368" t="s">
        <v>137</v>
      </c>
      <c r="H43" s="16" t="s">
        <v>3</v>
      </c>
      <c r="I43" s="16" t="s">
        <v>4</v>
      </c>
      <c r="J43" s="16" t="s">
        <v>5</v>
      </c>
      <c r="K43" s="17">
        <v>7</v>
      </c>
      <c r="L43" s="341">
        <v>6015000</v>
      </c>
      <c r="M43" s="339">
        <v>42105000</v>
      </c>
      <c r="N43" s="336">
        <v>6015000</v>
      </c>
      <c r="O43" s="17">
        <f t="shared" si="5"/>
        <v>42105000</v>
      </c>
      <c r="P43" s="365" t="s">
        <v>1357</v>
      </c>
      <c r="Q43" s="142">
        <v>0</v>
      </c>
      <c r="R43" s="142">
        <v>0</v>
      </c>
      <c r="S43" s="142">
        <v>0</v>
      </c>
      <c r="T43" s="142">
        <v>0</v>
      </c>
      <c r="U43" s="142">
        <v>0</v>
      </c>
      <c r="V43" s="142">
        <v>0</v>
      </c>
      <c r="W43" s="142">
        <v>2</v>
      </c>
      <c r="X43" s="142">
        <v>0</v>
      </c>
      <c r="Y43" s="142">
        <v>5</v>
      </c>
      <c r="Z43" s="142">
        <v>0</v>
      </c>
      <c r="AA43" s="142">
        <v>0</v>
      </c>
      <c r="AB43" s="142">
        <v>0</v>
      </c>
      <c r="AC43" s="142">
        <v>0</v>
      </c>
      <c r="AD43" s="142">
        <v>0</v>
      </c>
      <c r="AE43" s="142">
        <v>0</v>
      </c>
      <c r="AF43" s="142">
        <v>0</v>
      </c>
      <c r="AG43" s="142">
        <v>0</v>
      </c>
      <c r="AH43" s="142">
        <v>0</v>
      </c>
      <c r="AI43" s="142">
        <f t="shared" si="1"/>
        <v>7</v>
      </c>
      <c r="AJ43" s="364">
        <f t="shared" si="2"/>
        <v>0</v>
      </c>
    </row>
    <row r="44" spans="1:36" s="115" customFormat="1" ht="38.25">
      <c r="A44" s="16">
        <v>226</v>
      </c>
      <c r="B44" s="16">
        <v>37</v>
      </c>
      <c r="C44" s="18"/>
      <c r="D44" s="15" t="s">
        <v>81</v>
      </c>
      <c r="E44" s="15" t="s">
        <v>81</v>
      </c>
      <c r="F44" s="16" t="s">
        <v>172</v>
      </c>
      <c r="G44" s="368" t="s">
        <v>138</v>
      </c>
      <c r="H44" s="16" t="s">
        <v>3</v>
      </c>
      <c r="I44" s="16" t="s">
        <v>4</v>
      </c>
      <c r="J44" s="16" t="s">
        <v>5</v>
      </c>
      <c r="K44" s="17">
        <v>70</v>
      </c>
      <c r="L44" s="341">
        <v>2350000</v>
      </c>
      <c r="M44" s="339">
        <v>164500000</v>
      </c>
      <c r="N44" s="336">
        <v>2350000</v>
      </c>
      <c r="O44" s="17">
        <f t="shared" si="5"/>
        <v>164500000</v>
      </c>
      <c r="P44" s="365" t="s">
        <v>1357</v>
      </c>
      <c r="Q44" s="142">
        <v>0</v>
      </c>
      <c r="R44" s="142">
        <v>0</v>
      </c>
      <c r="S44" s="142">
        <v>0</v>
      </c>
      <c r="T44" s="142">
        <v>0</v>
      </c>
      <c r="U44" s="142">
        <v>0</v>
      </c>
      <c r="V44" s="142">
        <v>5</v>
      </c>
      <c r="W44" s="142">
        <v>0</v>
      </c>
      <c r="X44" s="142">
        <v>0</v>
      </c>
      <c r="Y44" s="142">
        <v>25</v>
      </c>
      <c r="Z44" s="142">
        <v>40</v>
      </c>
      <c r="AA44" s="142">
        <v>0</v>
      </c>
      <c r="AB44" s="142">
        <v>0</v>
      </c>
      <c r="AC44" s="142">
        <v>0</v>
      </c>
      <c r="AD44" s="142">
        <v>0</v>
      </c>
      <c r="AE44" s="142">
        <v>0</v>
      </c>
      <c r="AF44" s="142">
        <v>0</v>
      </c>
      <c r="AG44" s="142">
        <v>0</v>
      </c>
      <c r="AH44" s="142">
        <v>0</v>
      </c>
      <c r="AI44" s="142">
        <f t="shared" si="1"/>
        <v>70</v>
      </c>
      <c r="AJ44" s="364">
        <f t="shared" si="2"/>
        <v>0</v>
      </c>
    </row>
    <row r="45" spans="1:36" s="115" customFormat="1" ht="38.25">
      <c r="A45" s="16">
        <v>227</v>
      </c>
      <c r="B45" s="16">
        <v>38</v>
      </c>
      <c r="C45" s="18"/>
      <c r="D45" s="15" t="s">
        <v>81</v>
      </c>
      <c r="E45" s="15" t="s">
        <v>81</v>
      </c>
      <c r="F45" s="16" t="s">
        <v>173</v>
      </c>
      <c r="G45" s="368" t="s">
        <v>139</v>
      </c>
      <c r="H45" s="16" t="s">
        <v>3</v>
      </c>
      <c r="I45" s="16" t="s">
        <v>4</v>
      </c>
      <c r="J45" s="16" t="s">
        <v>5</v>
      </c>
      <c r="K45" s="17">
        <v>12</v>
      </c>
      <c r="L45" s="341">
        <v>3200000</v>
      </c>
      <c r="M45" s="339">
        <v>38400000</v>
      </c>
      <c r="N45" s="336">
        <v>3200000</v>
      </c>
      <c r="O45" s="17">
        <f t="shared" si="5"/>
        <v>38400000</v>
      </c>
      <c r="P45" s="365" t="s">
        <v>1357</v>
      </c>
      <c r="Q45" s="142">
        <v>0</v>
      </c>
      <c r="R45" s="142">
        <v>0</v>
      </c>
      <c r="S45" s="142">
        <v>0</v>
      </c>
      <c r="T45" s="142">
        <v>0</v>
      </c>
      <c r="U45" s="142">
        <v>0</v>
      </c>
      <c r="V45" s="142">
        <v>0</v>
      </c>
      <c r="W45" s="142">
        <v>12</v>
      </c>
      <c r="X45" s="142">
        <v>0</v>
      </c>
      <c r="Y45" s="142">
        <v>0</v>
      </c>
      <c r="Z45" s="142">
        <v>0</v>
      </c>
      <c r="AA45" s="142">
        <v>0</v>
      </c>
      <c r="AB45" s="142">
        <v>0</v>
      </c>
      <c r="AC45" s="142">
        <v>0</v>
      </c>
      <c r="AD45" s="142">
        <v>0</v>
      </c>
      <c r="AE45" s="142">
        <v>0</v>
      </c>
      <c r="AF45" s="142">
        <v>0</v>
      </c>
      <c r="AG45" s="142">
        <v>0</v>
      </c>
      <c r="AH45" s="142">
        <v>0</v>
      </c>
      <c r="AI45" s="142">
        <f t="shared" si="1"/>
        <v>12</v>
      </c>
      <c r="AJ45" s="364">
        <f t="shared" si="2"/>
        <v>0</v>
      </c>
    </row>
    <row r="46" spans="1:36" s="115" customFormat="1" ht="38.25">
      <c r="A46" s="16">
        <v>228</v>
      </c>
      <c r="B46" s="16">
        <v>39</v>
      </c>
      <c r="C46" s="18"/>
      <c r="D46" s="15" t="s">
        <v>7</v>
      </c>
      <c r="E46" s="15" t="s">
        <v>7</v>
      </c>
      <c r="F46" s="16" t="s">
        <v>174</v>
      </c>
      <c r="G46" s="368" t="s">
        <v>140</v>
      </c>
      <c r="H46" s="16" t="s">
        <v>3</v>
      </c>
      <c r="I46" s="16" t="s">
        <v>4</v>
      </c>
      <c r="J46" s="16" t="s">
        <v>5</v>
      </c>
      <c r="K46" s="17">
        <v>30</v>
      </c>
      <c r="L46" s="341">
        <v>2450000</v>
      </c>
      <c r="M46" s="339">
        <v>73500000</v>
      </c>
      <c r="N46" s="336">
        <v>2450000</v>
      </c>
      <c r="O46" s="17">
        <f t="shared" si="5"/>
        <v>73500000</v>
      </c>
      <c r="P46" s="365" t="s">
        <v>1357</v>
      </c>
      <c r="Q46" s="142">
        <v>0</v>
      </c>
      <c r="R46" s="142">
        <v>0</v>
      </c>
      <c r="S46" s="142">
        <v>0</v>
      </c>
      <c r="T46" s="142">
        <v>0</v>
      </c>
      <c r="U46" s="142">
        <v>0</v>
      </c>
      <c r="V46" s="142">
        <v>5</v>
      </c>
      <c r="W46" s="142">
        <v>0</v>
      </c>
      <c r="X46" s="142">
        <v>0</v>
      </c>
      <c r="Y46" s="142">
        <v>5</v>
      </c>
      <c r="Z46" s="142">
        <v>20</v>
      </c>
      <c r="AA46" s="142">
        <v>0</v>
      </c>
      <c r="AB46" s="142">
        <v>0</v>
      </c>
      <c r="AC46" s="142">
        <v>0</v>
      </c>
      <c r="AD46" s="142">
        <v>0</v>
      </c>
      <c r="AE46" s="142">
        <v>0</v>
      </c>
      <c r="AF46" s="142">
        <v>0</v>
      </c>
      <c r="AG46" s="142">
        <v>0</v>
      </c>
      <c r="AH46" s="142">
        <v>0</v>
      </c>
      <c r="AI46" s="142">
        <f t="shared" si="1"/>
        <v>30</v>
      </c>
      <c r="AJ46" s="364">
        <f t="shared" si="2"/>
        <v>0</v>
      </c>
    </row>
    <row r="47" spans="1:36" s="115" customFormat="1" ht="38.25">
      <c r="A47" s="16">
        <v>229</v>
      </c>
      <c r="B47" s="16">
        <v>40</v>
      </c>
      <c r="C47" s="18"/>
      <c r="D47" s="15" t="s">
        <v>82</v>
      </c>
      <c r="E47" s="15" t="s">
        <v>82</v>
      </c>
      <c r="F47" s="16" t="s">
        <v>175</v>
      </c>
      <c r="G47" s="368" t="s">
        <v>141</v>
      </c>
      <c r="H47" s="16" t="s">
        <v>3</v>
      </c>
      <c r="I47" s="16" t="s">
        <v>4</v>
      </c>
      <c r="J47" s="16" t="s">
        <v>5</v>
      </c>
      <c r="K47" s="17">
        <v>63</v>
      </c>
      <c r="L47" s="341">
        <v>5400000</v>
      </c>
      <c r="M47" s="339">
        <v>340200000</v>
      </c>
      <c r="N47" s="336">
        <v>5400000</v>
      </c>
      <c r="O47" s="17">
        <f t="shared" si="5"/>
        <v>340200000</v>
      </c>
      <c r="P47" s="365" t="s">
        <v>1357</v>
      </c>
      <c r="Q47" s="142">
        <v>0</v>
      </c>
      <c r="R47" s="142">
        <v>0</v>
      </c>
      <c r="S47" s="142">
        <v>0</v>
      </c>
      <c r="T47" s="142">
        <v>0</v>
      </c>
      <c r="U47" s="142">
        <v>0</v>
      </c>
      <c r="V47" s="142">
        <v>0</v>
      </c>
      <c r="W47" s="142">
        <v>15</v>
      </c>
      <c r="X47" s="142">
        <v>0</v>
      </c>
      <c r="Y47" s="142">
        <v>2</v>
      </c>
      <c r="Z47" s="142">
        <v>40</v>
      </c>
      <c r="AA47" s="142">
        <v>0</v>
      </c>
      <c r="AB47" s="142">
        <v>0</v>
      </c>
      <c r="AC47" s="142">
        <v>0</v>
      </c>
      <c r="AD47" s="142">
        <v>6</v>
      </c>
      <c r="AE47" s="142">
        <v>0</v>
      </c>
      <c r="AF47" s="142">
        <v>0</v>
      </c>
      <c r="AG47" s="142">
        <v>0</v>
      </c>
      <c r="AH47" s="142">
        <v>0</v>
      </c>
      <c r="AI47" s="142">
        <f t="shared" si="1"/>
        <v>63</v>
      </c>
      <c r="AJ47" s="364">
        <f t="shared" si="2"/>
        <v>0</v>
      </c>
    </row>
    <row r="48" spans="1:36" s="115" customFormat="1" ht="12.75">
      <c r="A48" s="16">
        <v>230</v>
      </c>
      <c r="B48" s="16">
        <v>41</v>
      </c>
      <c r="C48" s="18"/>
      <c r="D48" s="15" t="s">
        <v>11</v>
      </c>
      <c r="E48" s="15" t="s">
        <v>11</v>
      </c>
      <c r="F48" s="16" t="s">
        <v>78</v>
      </c>
      <c r="G48" s="368" t="s">
        <v>142</v>
      </c>
      <c r="H48" s="16" t="s">
        <v>3</v>
      </c>
      <c r="I48" s="16" t="s">
        <v>4</v>
      </c>
      <c r="J48" s="16" t="s">
        <v>5</v>
      </c>
      <c r="K48" s="17">
        <v>76</v>
      </c>
      <c r="L48" s="341">
        <v>3800000</v>
      </c>
      <c r="M48" s="339">
        <v>288800000</v>
      </c>
      <c r="N48" s="336">
        <v>3800000</v>
      </c>
      <c r="O48" s="17">
        <f t="shared" si="5"/>
        <v>288800000</v>
      </c>
      <c r="P48" s="365" t="s">
        <v>1357</v>
      </c>
      <c r="Q48" s="142">
        <v>0</v>
      </c>
      <c r="R48" s="142">
        <v>0</v>
      </c>
      <c r="S48" s="142">
        <v>0</v>
      </c>
      <c r="T48" s="142">
        <v>0</v>
      </c>
      <c r="U48" s="142">
        <v>0</v>
      </c>
      <c r="V48" s="142">
        <v>3</v>
      </c>
      <c r="W48" s="142">
        <v>18</v>
      </c>
      <c r="X48" s="142">
        <v>0</v>
      </c>
      <c r="Y48" s="142">
        <v>15</v>
      </c>
      <c r="Z48" s="142">
        <v>40</v>
      </c>
      <c r="AA48" s="142">
        <v>0</v>
      </c>
      <c r="AB48" s="142">
        <v>0</v>
      </c>
      <c r="AC48" s="142">
        <v>0</v>
      </c>
      <c r="AD48" s="142">
        <v>0</v>
      </c>
      <c r="AE48" s="142">
        <v>0</v>
      </c>
      <c r="AF48" s="142">
        <v>0</v>
      </c>
      <c r="AG48" s="142">
        <v>0</v>
      </c>
      <c r="AH48" s="142">
        <v>0</v>
      </c>
      <c r="AI48" s="142">
        <f t="shared" si="1"/>
        <v>76</v>
      </c>
      <c r="AJ48" s="364">
        <f t="shared" si="2"/>
        <v>0</v>
      </c>
    </row>
    <row r="49" spans="1:36" s="115" customFormat="1" ht="38.25">
      <c r="A49" s="16">
        <v>231</v>
      </c>
      <c r="B49" s="16">
        <v>42</v>
      </c>
      <c r="C49" s="18"/>
      <c r="D49" s="15" t="s">
        <v>83</v>
      </c>
      <c r="E49" s="15" t="s">
        <v>83</v>
      </c>
      <c r="F49" s="16" t="s">
        <v>174</v>
      </c>
      <c r="G49" s="368" t="s">
        <v>143</v>
      </c>
      <c r="H49" s="16" t="s">
        <v>3</v>
      </c>
      <c r="I49" s="16" t="s">
        <v>4</v>
      </c>
      <c r="J49" s="16" t="s">
        <v>5</v>
      </c>
      <c r="K49" s="17">
        <v>4</v>
      </c>
      <c r="L49" s="341">
        <v>4420000</v>
      </c>
      <c r="M49" s="339">
        <v>17680000</v>
      </c>
      <c r="N49" s="336">
        <v>4420000</v>
      </c>
      <c r="O49" s="17">
        <f t="shared" si="5"/>
        <v>17680000</v>
      </c>
      <c r="P49" s="365" t="s">
        <v>1357</v>
      </c>
      <c r="Q49" s="142">
        <v>0</v>
      </c>
      <c r="R49" s="142">
        <v>0</v>
      </c>
      <c r="S49" s="142">
        <v>0</v>
      </c>
      <c r="T49" s="142">
        <v>0</v>
      </c>
      <c r="U49" s="142">
        <v>0</v>
      </c>
      <c r="V49" s="142">
        <v>0</v>
      </c>
      <c r="W49" s="142">
        <v>2</v>
      </c>
      <c r="X49" s="142">
        <v>0</v>
      </c>
      <c r="Y49" s="142">
        <v>0</v>
      </c>
      <c r="Z49" s="142">
        <v>0</v>
      </c>
      <c r="AA49" s="142">
        <v>0</v>
      </c>
      <c r="AB49" s="142">
        <v>0</v>
      </c>
      <c r="AC49" s="142">
        <v>0</v>
      </c>
      <c r="AD49" s="142">
        <v>2</v>
      </c>
      <c r="AE49" s="142">
        <v>0</v>
      </c>
      <c r="AF49" s="142">
        <v>0</v>
      </c>
      <c r="AG49" s="142">
        <v>0</v>
      </c>
      <c r="AH49" s="142">
        <v>0</v>
      </c>
      <c r="AI49" s="142">
        <f t="shared" si="1"/>
        <v>4</v>
      </c>
      <c r="AJ49" s="364">
        <f t="shared" si="2"/>
        <v>0</v>
      </c>
    </row>
    <row r="50" spans="1:36" s="115" customFormat="1" ht="38.25">
      <c r="A50" s="16">
        <v>232</v>
      </c>
      <c r="B50" s="16">
        <v>43</v>
      </c>
      <c r="C50" s="18"/>
      <c r="D50" s="15" t="s">
        <v>84</v>
      </c>
      <c r="E50" s="15" t="s">
        <v>84</v>
      </c>
      <c r="F50" s="16" t="s">
        <v>170</v>
      </c>
      <c r="G50" s="368" t="s">
        <v>144</v>
      </c>
      <c r="H50" s="16" t="s">
        <v>3</v>
      </c>
      <c r="I50" s="16" t="s">
        <v>4</v>
      </c>
      <c r="J50" s="16" t="s">
        <v>5</v>
      </c>
      <c r="K50" s="17">
        <v>2</v>
      </c>
      <c r="L50" s="341">
        <v>3780000</v>
      </c>
      <c r="M50" s="339">
        <v>7560000</v>
      </c>
      <c r="N50" s="336">
        <v>3780000</v>
      </c>
      <c r="O50" s="17">
        <f t="shared" si="5"/>
        <v>7560000</v>
      </c>
      <c r="P50" s="365" t="s">
        <v>1357</v>
      </c>
      <c r="Q50" s="142">
        <v>0</v>
      </c>
      <c r="R50" s="142">
        <v>0</v>
      </c>
      <c r="S50" s="142">
        <v>0</v>
      </c>
      <c r="T50" s="142">
        <v>0</v>
      </c>
      <c r="U50" s="142">
        <v>0</v>
      </c>
      <c r="V50" s="142">
        <v>0</v>
      </c>
      <c r="W50" s="142">
        <v>2</v>
      </c>
      <c r="X50" s="142">
        <v>0</v>
      </c>
      <c r="Y50" s="142">
        <v>0</v>
      </c>
      <c r="Z50" s="142">
        <v>0</v>
      </c>
      <c r="AA50" s="142">
        <v>0</v>
      </c>
      <c r="AB50" s="142">
        <v>0</v>
      </c>
      <c r="AC50" s="142">
        <v>0</v>
      </c>
      <c r="AD50" s="142">
        <v>0</v>
      </c>
      <c r="AE50" s="142">
        <v>0</v>
      </c>
      <c r="AF50" s="142">
        <v>0</v>
      </c>
      <c r="AG50" s="142">
        <v>0</v>
      </c>
      <c r="AH50" s="142">
        <v>0</v>
      </c>
      <c r="AI50" s="142">
        <f t="shared" si="1"/>
        <v>2</v>
      </c>
      <c r="AJ50" s="364">
        <f t="shared" si="2"/>
        <v>0</v>
      </c>
    </row>
    <row r="51" spans="1:36" s="115" customFormat="1" ht="38.25">
      <c r="A51" s="16">
        <v>233</v>
      </c>
      <c r="B51" s="16">
        <v>44</v>
      </c>
      <c r="C51" s="18"/>
      <c r="D51" s="15" t="s">
        <v>8</v>
      </c>
      <c r="E51" s="15" t="s">
        <v>8</v>
      </c>
      <c r="F51" s="16" t="s">
        <v>174</v>
      </c>
      <c r="G51" s="368" t="s">
        <v>145</v>
      </c>
      <c r="H51" s="16" t="s">
        <v>3</v>
      </c>
      <c r="I51" s="16" t="s">
        <v>4</v>
      </c>
      <c r="J51" s="16" t="s">
        <v>5</v>
      </c>
      <c r="K51" s="17">
        <v>30</v>
      </c>
      <c r="L51" s="341">
        <v>2300000</v>
      </c>
      <c r="M51" s="339">
        <v>69000000</v>
      </c>
      <c r="N51" s="336">
        <v>2300000</v>
      </c>
      <c r="O51" s="17">
        <f t="shared" si="5"/>
        <v>69000000</v>
      </c>
      <c r="P51" s="365" t="s">
        <v>1357</v>
      </c>
      <c r="Q51" s="142">
        <v>0</v>
      </c>
      <c r="R51" s="142">
        <v>0</v>
      </c>
      <c r="S51" s="142">
        <v>0</v>
      </c>
      <c r="T51" s="142">
        <v>0</v>
      </c>
      <c r="U51" s="142">
        <v>0</v>
      </c>
      <c r="V51" s="142">
        <v>5</v>
      </c>
      <c r="W51" s="142">
        <v>0</v>
      </c>
      <c r="X51" s="142">
        <v>0</v>
      </c>
      <c r="Y51" s="142">
        <v>5</v>
      </c>
      <c r="Z51" s="142">
        <v>20</v>
      </c>
      <c r="AA51" s="142">
        <v>0</v>
      </c>
      <c r="AB51" s="142">
        <v>0</v>
      </c>
      <c r="AC51" s="142">
        <v>0</v>
      </c>
      <c r="AD51" s="142">
        <v>0</v>
      </c>
      <c r="AE51" s="142">
        <v>0</v>
      </c>
      <c r="AF51" s="142">
        <v>0</v>
      </c>
      <c r="AG51" s="142">
        <v>0</v>
      </c>
      <c r="AH51" s="142">
        <v>0</v>
      </c>
      <c r="AI51" s="142">
        <f t="shared" si="1"/>
        <v>30</v>
      </c>
      <c r="AJ51" s="364">
        <f t="shared" si="2"/>
        <v>0</v>
      </c>
    </row>
    <row r="52" spans="1:36" s="115" customFormat="1" ht="25.5">
      <c r="A52" s="16">
        <v>234</v>
      </c>
      <c r="B52" s="16">
        <v>45</v>
      </c>
      <c r="C52" s="18"/>
      <c r="D52" s="15" t="s">
        <v>9</v>
      </c>
      <c r="E52" s="15" t="s">
        <v>9</v>
      </c>
      <c r="F52" s="16" t="s">
        <v>78</v>
      </c>
      <c r="G52" s="368" t="s">
        <v>146</v>
      </c>
      <c r="H52" s="16" t="s">
        <v>3</v>
      </c>
      <c r="I52" s="16" t="s">
        <v>4</v>
      </c>
      <c r="J52" s="16" t="s">
        <v>5</v>
      </c>
      <c r="K52" s="17">
        <v>26</v>
      </c>
      <c r="L52" s="341">
        <v>2390000</v>
      </c>
      <c r="M52" s="339">
        <v>62140000</v>
      </c>
      <c r="N52" s="336">
        <v>2390000</v>
      </c>
      <c r="O52" s="17">
        <f t="shared" si="5"/>
        <v>62140000</v>
      </c>
      <c r="P52" s="365" t="s">
        <v>1357</v>
      </c>
      <c r="Q52" s="142">
        <v>0</v>
      </c>
      <c r="R52" s="142">
        <v>0</v>
      </c>
      <c r="S52" s="142">
        <v>0</v>
      </c>
      <c r="T52" s="142">
        <v>0</v>
      </c>
      <c r="U52" s="142">
        <v>0</v>
      </c>
      <c r="V52" s="142">
        <v>3</v>
      </c>
      <c r="W52" s="142">
        <v>0</v>
      </c>
      <c r="X52" s="142">
        <v>0</v>
      </c>
      <c r="Y52" s="142">
        <v>3</v>
      </c>
      <c r="Z52" s="142">
        <v>20</v>
      </c>
      <c r="AA52" s="142">
        <v>0</v>
      </c>
      <c r="AB52" s="142">
        <v>0</v>
      </c>
      <c r="AC52" s="142">
        <v>0</v>
      </c>
      <c r="AD52" s="142">
        <v>0</v>
      </c>
      <c r="AE52" s="142">
        <v>0</v>
      </c>
      <c r="AF52" s="142">
        <v>0</v>
      </c>
      <c r="AG52" s="142">
        <v>0</v>
      </c>
      <c r="AH52" s="142">
        <v>0</v>
      </c>
      <c r="AI52" s="142">
        <f t="shared" si="1"/>
        <v>26</v>
      </c>
      <c r="AJ52" s="364">
        <f t="shared" si="2"/>
        <v>0</v>
      </c>
    </row>
    <row r="53" spans="1:36" s="115" customFormat="1" ht="25.5">
      <c r="A53" s="16">
        <v>235</v>
      </c>
      <c r="B53" s="16">
        <v>46</v>
      </c>
      <c r="C53" s="18"/>
      <c r="D53" s="15" t="s">
        <v>85</v>
      </c>
      <c r="E53" s="15" t="s">
        <v>85</v>
      </c>
      <c r="F53" s="16" t="s">
        <v>78</v>
      </c>
      <c r="G53" s="368" t="s">
        <v>147</v>
      </c>
      <c r="H53" s="16" t="s">
        <v>3</v>
      </c>
      <c r="I53" s="16" t="s">
        <v>4</v>
      </c>
      <c r="J53" s="16" t="s">
        <v>5</v>
      </c>
      <c r="K53" s="17">
        <v>46</v>
      </c>
      <c r="L53" s="341">
        <v>6900000</v>
      </c>
      <c r="M53" s="339">
        <v>317400000</v>
      </c>
      <c r="N53" s="336">
        <v>6900000</v>
      </c>
      <c r="O53" s="17">
        <f t="shared" si="5"/>
        <v>317400000</v>
      </c>
      <c r="P53" s="365" t="s">
        <v>1357</v>
      </c>
      <c r="Q53" s="142">
        <v>0</v>
      </c>
      <c r="R53" s="142">
        <v>0</v>
      </c>
      <c r="S53" s="142">
        <v>0</v>
      </c>
      <c r="T53" s="142">
        <v>0</v>
      </c>
      <c r="U53" s="142">
        <v>0</v>
      </c>
      <c r="V53" s="142">
        <v>3</v>
      </c>
      <c r="W53" s="142">
        <v>9</v>
      </c>
      <c r="X53" s="142">
        <v>0</v>
      </c>
      <c r="Y53" s="142">
        <v>4</v>
      </c>
      <c r="Z53" s="142">
        <v>30</v>
      </c>
      <c r="AA53" s="142">
        <v>0</v>
      </c>
      <c r="AB53" s="142">
        <v>0</v>
      </c>
      <c r="AC53" s="142">
        <v>0</v>
      </c>
      <c r="AD53" s="142">
        <v>0</v>
      </c>
      <c r="AE53" s="142">
        <v>0</v>
      </c>
      <c r="AF53" s="142">
        <v>0</v>
      </c>
      <c r="AG53" s="142">
        <v>0</v>
      </c>
      <c r="AH53" s="142">
        <v>0</v>
      </c>
      <c r="AI53" s="142">
        <f t="shared" si="1"/>
        <v>46</v>
      </c>
      <c r="AJ53" s="364">
        <f t="shared" si="2"/>
        <v>0</v>
      </c>
    </row>
    <row r="54" spans="1:36" s="115" customFormat="1" ht="38.25">
      <c r="A54" s="16">
        <v>236</v>
      </c>
      <c r="B54" s="16">
        <v>47</v>
      </c>
      <c r="C54" s="18"/>
      <c r="D54" s="15" t="s">
        <v>86</v>
      </c>
      <c r="E54" s="15" t="s">
        <v>86</v>
      </c>
      <c r="F54" s="16" t="s">
        <v>167</v>
      </c>
      <c r="G54" s="368" t="s">
        <v>148</v>
      </c>
      <c r="H54" s="16" t="s">
        <v>3</v>
      </c>
      <c r="I54" s="16" t="s">
        <v>4</v>
      </c>
      <c r="J54" s="16" t="s">
        <v>5</v>
      </c>
      <c r="K54" s="17">
        <v>29</v>
      </c>
      <c r="L54" s="341">
        <v>3700000</v>
      </c>
      <c r="M54" s="339">
        <v>107300000</v>
      </c>
      <c r="N54" s="336">
        <v>3700000</v>
      </c>
      <c r="O54" s="17">
        <f t="shared" si="5"/>
        <v>107300000</v>
      </c>
      <c r="P54" s="365" t="s">
        <v>1357</v>
      </c>
      <c r="Q54" s="142">
        <v>0</v>
      </c>
      <c r="R54" s="142">
        <v>0</v>
      </c>
      <c r="S54" s="142">
        <v>0</v>
      </c>
      <c r="T54" s="142">
        <v>0</v>
      </c>
      <c r="U54" s="142">
        <v>0</v>
      </c>
      <c r="V54" s="142">
        <v>5</v>
      </c>
      <c r="W54" s="142">
        <v>0</v>
      </c>
      <c r="X54" s="142">
        <v>0</v>
      </c>
      <c r="Y54" s="142">
        <v>4</v>
      </c>
      <c r="Z54" s="142">
        <v>20</v>
      </c>
      <c r="AA54" s="142">
        <v>0</v>
      </c>
      <c r="AB54" s="142">
        <v>0</v>
      </c>
      <c r="AC54" s="142">
        <v>0</v>
      </c>
      <c r="AD54" s="142">
        <v>0</v>
      </c>
      <c r="AE54" s="142">
        <v>0</v>
      </c>
      <c r="AF54" s="142">
        <v>0</v>
      </c>
      <c r="AG54" s="142">
        <v>0</v>
      </c>
      <c r="AH54" s="142">
        <v>0</v>
      </c>
      <c r="AI54" s="142">
        <f t="shared" si="1"/>
        <v>29</v>
      </c>
      <c r="AJ54" s="364">
        <f t="shared" si="2"/>
        <v>0</v>
      </c>
    </row>
    <row r="55" spans="1:36" s="115" customFormat="1" ht="38.25">
      <c r="A55" s="16">
        <v>237</v>
      </c>
      <c r="B55" s="16">
        <v>48</v>
      </c>
      <c r="C55" s="18"/>
      <c r="D55" s="15" t="s">
        <v>10</v>
      </c>
      <c r="E55" s="15" t="s">
        <v>10</v>
      </c>
      <c r="F55" s="16" t="s">
        <v>167</v>
      </c>
      <c r="G55" s="368" t="s">
        <v>149</v>
      </c>
      <c r="H55" s="16" t="s">
        <v>3</v>
      </c>
      <c r="I55" s="16" t="s">
        <v>4</v>
      </c>
      <c r="J55" s="16" t="s">
        <v>5</v>
      </c>
      <c r="K55" s="17">
        <v>48</v>
      </c>
      <c r="L55" s="341">
        <v>3000000</v>
      </c>
      <c r="M55" s="339">
        <v>144000000</v>
      </c>
      <c r="N55" s="336">
        <v>3000000</v>
      </c>
      <c r="O55" s="17">
        <f t="shared" si="5"/>
        <v>144000000</v>
      </c>
      <c r="P55" s="365" t="s">
        <v>1357</v>
      </c>
      <c r="Q55" s="142">
        <v>0</v>
      </c>
      <c r="R55" s="142">
        <v>0</v>
      </c>
      <c r="S55" s="142">
        <v>0</v>
      </c>
      <c r="T55" s="142">
        <v>0</v>
      </c>
      <c r="U55" s="142">
        <v>0</v>
      </c>
      <c r="V55" s="142">
        <v>1</v>
      </c>
      <c r="W55" s="142">
        <v>4</v>
      </c>
      <c r="X55" s="142">
        <v>0</v>
      </c>
      <c r="Y55" s="142">
        <v>3</v>
      </c>
      <c r="Z55" s="142">
        <v>40</v>
      </c>
      <c r="AA55" s="142">
        <v>0</v>
      </c>
      <c r="AB55" s="142">
        <v>0</v>
      </c>
      <c r="AC55" s="142">
        <v>0</v>
      </c>
      <c r="AD55" s="142">
        <v>0</v>
      </c>
      <c r="AE55" s="142">
        <v>0</v>
      </c>
      <c r="AF55" s="142">
        <v>0</v>
      </c>
      <c r="AG55" s="142">
        <v>0</v>
      </c>
      <c r="AH55" s="142">
        <v>0</v>
      </c>
      <c r="AI55" s="142">
        <f t="shared" si="1"/>
        <v>48</v>
      </c>
      <c r="AJ55" s="364">
        <f t="shared" si="2"/>
        <v>0</v>
      </c>
    </row>
    <row r="56" spans="1:36" s="115" customFormat="1" ht="12.75">
      <c r="A56" s="16">
        <v>238</v>
      </c>
      <c r="B56" s="16">
        <v>49</v>
      </c>
      <c r="C56" s="18"/>
      <c r="D56" s="15" t="s">
        <v>87</v>
      </c>
      <c r="E56" s="15" t="s">
        <v>87</v>
      </c>
      <c r="F56" s="16" t="s">
        <v>88</v>
      </c>
      <c r="G56" s="368" t="s">
        <v>150</v>
      </c>
      <c r="H56" s="16" t="s">
        <v>3</v>
      </c>
      <c r="I56" s="16" t="s">
        <v>4</v>
      </c>
      <c r="J56" s="16" t="s">
        <v>5</v>
      </c>
      <c r="K56" s="17">
        <v>28</v>
      </c>
      <c r="L56" s="341">
        <v>6200000</v>
      </c>
      <c r="M56" s="339">
        <v>173600000</v>
      </c>
      <c r="N56" s="336">
        <v>6200000</v>
      </c>
      <c r="O56" s="17">
        <f t="shared" si="5"/>
        <v>173600000</v>
      </c>
      <c r="P56" s="365" t="s">
        <v>1357</v>
      </c>
      <c r="Q56" s="142">
        <v>0</v>
      </c>
      <c r="R56" s="142">
        <v>0</v>
      </c>
      <c r="S56" s="142">
        <v>0</v>
      </c>
      <c r="T56" s="142">
        <v>0</v>
      </c>
      <c r="U56" s="142">
        <v>0</v>
      </c>
      <c r="V56" s="142">
        <v>1</v>
      </c>
      <c r="W56" s="142">
        <v>5</v>
      </c>
      <c r="X56" s="142">
        <v>0</v>
      </c>
      <c r="Y56" s="142">
        <v>2</v>
      </c>
      <c r="Z56" s="142">
        <v>20</v>
      </c>
      <c r="AA56" s="142">
        <v>0</v>
      </c>
      <c r="AB56" s="142">
        <v>0</v>
      </c>
      <c r="AC56" s="142">
        <v>0</v>
      </c>
      <c r="AD56" s="142">
        <v>0</v>
      </c>
      <c r="AE56" s="142">
        <v>0</v>
      </c>
      <c r="AF56" s="142">
        <v>0</v>
      </c>
      <c r="AG56" s="142">
        <v>0</v>
      </c>
      <c r="AH56" s="142">
        <v>0</v>
      </c>
      <c r="AI56" s="142">
        <f t="shared" si="1"/>
        <v>28</v>
      </c>
      <c r="AJ56" s="364">
        <f t="shared" si="2"/>
        <v>0</v>
      </c>
    </row>
    <row r="57" spans="1:36" s="115" customFormat="1" ht="25.5">
      <c r="A57" s="16">
        <v>239</v>
      </c>
      <c r="B57" s="16">
        <v>50</v>
      </c>
      <c r="C57" s="18"/>
      <c r="D57" s="15" t="s">
        <v>89</v>
      </c>
      <c r="E57" s="15" t="s">
        <v>89</v>
      </c>
      <c r="F57" s="16" t="s">
        <v>90</v>
      </c>
      <c r="G57" s="368" t="s">
        <v>151</v>
      </c>
      <c r="H57" s="16" t="s">
        <v>3</v>
      </c>
      <c r="I57" s="16" t="s">
        <v>4</v>
      </c>
      <c r="J57" s="16" t="s">
        <v>5</v>
      </c>
      <c r="K57" s="17">
        <v>24</v>
      </c>
      <c r="L57" s="341">
        <v>4300000</v>
      </c>
      <c r="M57" s="339">
        <v>103200000</v>
      </c>
      <c r="N57" s="336">
        <v>4300000</v>
      </c>
      <c r="O57" s="17">
        <f t="shared" si="5"/>
        <v>103200000</v>
      </c>
      <c r="P57" s="365" t="s">
        <v>1357</v>
      </c>
      <c r="Q57" s="142">
        <v>0</v>
      </c>
      <c r="R57" s="142">
        <v>0</v>
      </c>
      <c r="S57" s="142">
        <v>0</v>
      </c>
      <c r="T57" s="142">
        <v>0</v>
      </c>
      <c r="U57" s="142">
        <v>0</v>
      </c>
      <c r="V57" s="142">
        <v>1</v>
      </c>
      <c r="W57" s="142">
        <v>0</v>
      </c>
      <c r="X57" s="142">
        <v>0</v>
      </c>
      <c r="Y57" s="142">
        <v>3</v>
      </c>
      <c r="Z57" s="142">
        <v>20</v>
      </c>
      <c r="AA57" s="142">
        <v>0</v>
      </c>
      <c r="AB57" s="142">
        <v>0</v>
      </c>
      <c r="AC57" s="142">
        <v>0</v>
      </c>
      <c r="AD57" s="142">
        <v>0</v>
      </c>
      <c r="AE57" s="142">
        <v>0</v>
      </c>
      <c r="AF57" s="142">
        <v>0</v>
      </c>
      <c r="AG57" s="142">
        <v>0</v>
      </c>
      <c r="AH57" s="142">
        <v>0</v>
      </c>
      <c r="AI57" s="142">
        <f t="shared" si="1"/>
        <v>24</v>
      </c>
      <c r="AJ57" s="364">
        <f t="shared" si="2"/>
        <v>0</v>
      </c>
    </row>
    <row r="58" spans="1:36" s="115" customFormat="1" ht="25.5">
      <c r="A58" s="16">
        <v>240</v>
      </c>
      <c r="B58" s="16">
        <v>51</v>
      </c>
      <c r="C58" s="18"/>
      <c r="D58" s="15" t="s">
        <v>91</v>
      </c>
      <c r="E58" s="15" t="s">
        <v>91</v>
      </c>
      <c r="F58" s="16" t="s">
        <v>90</v>
      </c>
      <c r="G58" s="368" t="s">
        <v>152</v>
      </c>
      <c r="H58" s="16" t="s">
        <v>3</v>
      </c>
      <c r="I58" s="16" t="s">
        <v>4</v>
      </c>
      <c r="J58" s="16" t="s">
        <v>5</v>
      </c>
      <c r="K58" s="17">
        <v>23</v>
      </c>
      <c r="L58" s="341">
        <v>5200000</v>
      </c>
      <c r="M58" s="339">
        <v>119600000</v>
      </c>
      <c r="N58" s="336">
        <v>5200000</v>
      </c>
      <c r="O58" s="17">
        <f t="shared" si="5"/>
        <v>119600000</v>
      </c>
      <c r="P58" s="365" t="s">
        <v>1357</v>
      </c>
      <c r="Q58" s="142">
        <v>0</v>
      </c>
      <c r="R58" s="142">
        <v>0</v>
      </c>
      <c r="S58" s="142">
        <v>0</v>
      </c>
      <c r="T58" s="142">
        <v>0</v>
      </c>
      <c r="U58" s="142">
        <v>0</v>
      </c>
      <c r="V58" s="142">
        <v>1</v>
      </c>
      <c r="W58" s="142">
        <v>0</v>
      </c>
      <c r="X58" s="142">
        <v>0</v>
      </c>
      <c r="Y58" s="142">
        <v>2</v>
      </c>
      <c r="Z58" s="142">
        <v>20</v>
      </c>
      <c r="AA58" s="142">
        <v>0</v>
      </c>
      <c r="AB58" s="142">
        <v>0</v>
      </c>
      <c r="AC58" s="142">
        <v>0</v>
      </c>
      <c r="AD58" s="142">
        <v>0</v>
      </c>
      <c r="AE58" s="142">
        <v>0</v>
      </c>
      <c r="AF58" s="142">
        <v>0</v>
      </c>
      <c r="AG58" s="142">
        <v>0</v>
      </c>
      <c r="AH58" s="142">
        <v>0</v>
      </c>
      <c r="AI58" s="142">
        <f t="shared" si="1"/>
        <v>23</v>
      </c>
      <c r="AJ58" s="364">
        <f t="shared" si="2"/>
        <v>0</v>
      </c>
    </row>
    <row r="59" spans="1:36" s="115" customFormat="1" ht="25.5">
      <c r="A59" s="16">
        <v>241</v>
      </c>
      <c r="B59" s="16">
        <v>52</v>
      </c>
      <c r="C59" s="18"/>
      <c r="D59" s="15" t="s">
        <v>15</v>
      </c>
      <c r="E59" s="15" t="s">
        <v>15</v>
      </c>
      <c r="F59" s="16" t="s">
        <v>16</v>
      </c>
      <c r="G59" s="368" t="s">
        <v>153</v>
      </c>
      <c r="H59" s="16" t="s">
        <v>3</v>
      </c>
      <c r="I59" s="16" t="s">
        <v>4</v>
      </c>
      <c r="J59" s="16" t="s">
        <v>5</v>
      </c>
      <c r="K59" s="17">
        <v>22</v>
      </c>
      <c r="L59" s="341">
        <v>1880000</v>
      </c>
      <c r="M59" s="339">
        <v>41360000</v>
      </c>
      <c r="N59" s="336">
        <v>1880000</v>
      </c>
      <c r="O59" s="17">
        <f t="shared" si="5"/>
        <v>41360000</v>
      </c>
      <c r="P59" s="365" t="s">
        <v>1357</v>
      </c>
      <c r="Q59" s="142">
        <v>0</v>
      </c>
      <c r="R59" s="142">
        <v>0</v>
      </c>
      <c r="S59" s="142">
        <v>0</v>
      </c>
      <c r="T59" s="142">
        <v>0</v>
      </c>
      <c r="U59" s="142">
        <v>0</v>
      </c>
      <c r="V59" s="142">
        <v>0</v>
      </c>
      <c r="W59" s="142">
        <v>0</v>
      </c>
      <c r="X59" s="142">
        <v>0</v>
      </c>
      <c r="Y59" s="142">
        <v>2</v>
      </c>
      <c r="Z59" s="142">
        <v>20</v>
      </c>
      <c r="AA59" s="142">
        <v>0</v>
      </c>
      <c r="AB59" s="142">
        <v>0</v>
      </c>
      <c r="AC59" s="142">
        <v>0</v>
      </c>
      <c r="AD59" s="142">
        <v>0</v>
      </c>
      <c r="AE59" s="142">
        <v>0</v>
      </c>
      <c r="AF59" s="142">
        <v>0</v>
      </c>
      <c r="AG59" s="142">
        <v>0</v>
      </c>
      <c r="AH59" s="142">
        <v>0</v>
      </c>
      <c r="AI59" s="142">
        <f t="shared" si="1"/>
        <v>22</v>
      </c>
      <c r="AJ59" s="364">
        <f t="shared" si="2"/>
        <v>0</v>
      </c>
    </row>
    <row r="60" spans="1:36" s="115" customFormat="1" ht="25.5">
      <c r="A60" s="16">
        <v>242</v>
      </c>
      <c r="B60" s="16">
        <v>53</v>
      </c>
      <c r="C60" s="18"/>
      <c r="D60" s="15" t="s">
        <v>17</v>
      </c>
      <c r="E60" s="15" t="s">
        <v>17</v>
      </c>
      <c r="F60" s="16" t="s">
        <v>16</v>
      </c>
      <c r="G60" s="368" t="s">
        <v>154</v>
      </c>
      <c r="H60" s="16" t="s">
        <v>3</v>
      </c>
      <c r="I60" s="16" t="s">
        <v>4</v>
      </c>
      <c r="J60" s="16" t="s">
        <v>5</v>
      </c>
      <c r="K60" s="17">
        <v>22</v>
      </c>
      <c r="L60" s="341">
        <v>1880000</v>
      </c>
      <c r="M60" s="339">
        <v>41360000</v>
      </c>
      <c r="N60" s="336">
        <v>1880000</v>
      </c>
      <c r="O60" s="17">
        <f t="shared" si="5"/>
        <v>41360000</v>
      </c>
      <c r="P60" s="365" t="s">
        <v>1357</v>
      </c>
      <c r="Q60" s="142">
        <v>0</v>
      </c>
      <c r="R60" s="142">
        <v>0</v>
      </c>
      <c r="S60" s="142">
        <v>0</v>
      </c>
      <c r="T60" s="142">
        <v>0</v>
      </c>
      <c r="U60" s="142">
        <v>0</v>
      </c>
      <c r="V60" s="142">
        <v>0</v>
      </c>
      <c r="W60" s="142">
        <v>0</v>
      </c>
      <c r="X60" s="142">
        <v>0</v>
      </c>
      <c r="Y60" s="142">
        <v>2</v>
      </c>
      <c r="Z60" s="142">
        <v>20</v>
      </c>
      <c r="AA60" s="142">
        <v>0</v>
      </c>
      <c r="AB60" s="142">
        <v>0</v>
      </c>
      <c r="AC60" s="142">
        <v>0</v>
      </c>
      <c r="AD60" s="142">
        <v>0</v>
      </c>
      <c r="AE60" s="142">
        <v>0</v>
      </c>
      <c r="AF60" s="142">
        <v>0</v>
      </c>
      <c r="AG60" s="142">
        <v>0</v>
      </c>
      <c r="AH60" s="142">
        <v>0</v>
      </c>
      <c r="AI60" s="142">
        <f t="shared" si="1"/>
        <v>22</v>
      </c>
      <c r="AJ60" s="364">
        <f t="shared" si="2"/>
        <v>0</v>
      </c>
    </row>
    <row r="61" spans="1:36" s="115" customFormat="1" ht="25.5">
      <c r="A61" s="16">
        <v>243</v>
      </c>
      <c r="B61" s="16">
        <v>54</v>
      </c>
      <c r="C61" s="18"/>
      <c r="D61" s="15" t="s">
        <v>14</v>
      </c>
      <c r="E61" s="15" t="s">
        <v>14</v>
      </c>
      <c r="F61" s="16" t="s">
        <v>92</v>
      </c>
      <c r="G61" s="368" t="s">
        <v>155</v>
      </c>
      <c r="H61" s="16" t="s">
        <v>3</v>
      </c>
      <c r="I61" s="16" t="s">
        <v>4</v>
      </c>
      <c r="J61" s="16" t="s">
        <v>5</v>
      </c>
      <c r="K61" s="17">
        <v>28</v>
      </c>
      <c r="L61" s="341">
        <v>3000000</v>
      </c>
      <c r="M61" s="339">
        <v>84000000</v>
      </c>
      <c r="N61" s="336">
        <v>3000000</v>
      </c>
      <c r="O61" s="17">
        <f t="shared" si="5"/>
        <v>84000000</v>
      </c>
      <c r="P61" s="365" t="s">
        <v>1357</v>
      </c>
      <c r="Q61" s="142">
        <v>0</v>
      </c>
      <c r="R61" s="142">
        <v>0</v>
      </c>
      <c r="S61" s="142">
        <v>0</v>
      </c>
      <c r="T61" s="142">
        <v>0</v>
      </c>
      <c r="U61" s="142">
        <v>0</v>
      </c>
      <c r="V61" s="142">
        <v>0</v>
      </c>
      <c r="W61" s="142">
        <v>0</v>
      </c>
      <c r="X61" s="142">
        <v>0</v>
      </c>
      <c r="Y61" s="142">
        <v>2</v>
      </c>
      <c r="Z61" s="142">
        <v>24</v>
      </c>
      <c r="AA61" s="142">
        <v>0</v>
      </c>
      <c r="AB61" s="142">
        <v>0</v>
      </c>
      <c r="AC61" s="142">
        <v>0</v>
      </c>
      <c r="AD61" s="142">
        <v>2</v>
      </c>
      <c r="AE61" s="142">
        <v>0</v>
      </c>
      <c r="AF61" s="142">
        <v>0</v>
      </c>
      <c r="AG61" s="142">
        <v>0</v>
      </c>
      <c r="AH61" s="142">
        <v>0</v>
      </c>
      <c r="AI61" s="142">
        <f t="shared" si="1"/>
        <v>28</v>
      </c>
      <c r="AJ61" s="364">
        <f t="shared" si="2"/>
        <v>0</v>
      </c>
    </row>
    <row r="62" spans="1:36" s="115" customFormat="1" ht="51">
      <c r="A62" s="16">
        <v>244</v>
      </c>
      <c r="B62" s="16">
        <v>55</v>
      </c>
      <c r="C62" s="18"/>
      <c r="D62" s="15" t="s">
        <v>176</v>
      </c>
      <c r="E62" s="19" t="s">
        <v>110</v>
      </c>
      <c r="F62" s="16" t="s">
        <v>93</v>
      </c>
      <c r="G62" s="368" t="s">
        <v>156</v>
      </c>
      <c r="H62" s="19" t="s">
        <v>127</v>
      </c>
      <c r="I62" s="16" t="s">
        <v>115</v>
      </c>
      <c r="J62" s="16" t="s">
        <v>113</v>
      </c>
      <c r="K62" s="17">
        <v>2</v>
      </c>
      <c r="L62" s="341">
        <v>4650000</v>
      </c>
      <c r="M62" s="339">
        <v>9300000</v>
      </c>
      <c r="N62" s="336">
        <v>4650000</v>
      </c>
      <c r="O62" s="17">
        <f t="shared" si="5"/>
        <v>9300000</v>
      </c>
      <c r="P62" s="365" t="s">
        <v>1357</v>
      </c>
      <c r="Q62" s="142">
        <v>0</v>
      </c>
      <c r="R62" s="142">
        <v>0</v>
      </c>
      <c r="S62" s="142">
        <v>0</v>
      </c>
      <c r="T62" s="142">
        <v>0</v>
      </c>
      <c r="U62" s="142">
        <v>0</v>
      </c>
      <c r="V62" s="142">
        <v>0</v>
      </c>
      <c r="W62" s="142">
        <v>0</v>
      </c>
      <c r="X62" s="142">
        <v>0</v>
      </c>
      <c r="Y62" s="142">
        <v>2</v>
      </c>
      <c r="Z62" s="142">
        <v>0</v>
      </c>
      <c r="AA62" s="142">
        <v>0</v>
      </c>
      <c r="AB62" s="142">
        <v>0</v>
      </c>
      <c r="AC62" s="142">
        <v>0</v>
      </c>
      <c r="AD62" s="142">
        <v>0</v>
      </c>
      <c r="AE62" s="142">
        <v>0</v>
      </c>
      <c r="AF62" s="142">
        <v>0</v>
      </c>
      <c r="AG62" s="142">
        <v>0</v>
      </c>
      <c r="AH62" s="142">
        <v>0</v>
      </c>
      <c r="AI62" s="142">
        <f t="shared" si="1"/>
        <v>2</v>
      </c>
      <c r="AJ62" s="364">
        <f t="shared" si="2"/>
        <v>0</v>
      </c>
    </row>
    <row r="63" spans="1:36" s="115" customFormat="1" ht="51">
      <c r="A63" s="16">
        <v>245</v>
      </c>
      <c r="B63" s="16">
        <v>56</v>
      </c>
      <c r="C63" s="18"/>
      <c r="D63" s="15" t="s">
        <v>177</v>
      </c>
      <c r="E63" s="19" t="s">
        <v>111</v>
      </c>
      <c r="F63" s="16" t="s">
        <v>93</v>
      </c>
      <c r="G63" s="368" t="s">
        <v>157</v>
      </c>
      <c r="H63" s="19" t="s">
        <v>127</v>
      </c>
      <c r="I63" s="16" t="s">
        <v>115</v>
      </c>
      <c r="J63" s="16" t="s">
        <v>113</v>
      </c>
      <c r="K63" s="17">
        <v>2</v>
      </c>
      <c r="L63" s="341">
        <v>5200000</v>
      </c>
      <c r="M63" s="339">
        <v>10400000</v>
      </c>
      <c r="N63" s="336">
        <v>5200000</v>
      </c>
      <c r="O63" s="17">
        <f t="shared" si="5"/>
        <v>10400000</v>
      </c>
      <c r="P63" s="365" t="s">
        <v>1357</v>
      </c>
      <c r="Q63" s="142">
        <v>0</v>
      </c>
      <c r="R63" s="142">
        <v>0</v>
      </c>
      <c r="S63" s="142">
        <v>0</v>
      </c>
      <c r="T63" s="142">
        <v>0</v>
      </c>
      <c r="U63" s="142">
        <v>0</v>
      </c>
      <c r="V63" s="142">
        <v>0</v>
      </c>
      <c r="W63" s="142">
        <v>0</v>
      </c>
      <c r="X63" s="142">
        <v>0</v>
      </c>
      <c r="Y63" s="142">
        <v>2</v>
      </c>
      <c r="Z63" s="142">
        <v>0</v>
      </c>
      <c r="AA63" s="142">
        <v>0</v>
      </c>
      <c r="AB63" s="142">
        <v>0</v>
      </c>
      <c r="AC63" s="142">
        <v>0</v>
      </c>
      <c r="AD63" s="142">
        <v>0</v>
      </c>
      <c r="AE63" s="142">
        <v>0</v>
      </c>
      <c r="AF63" s="142">
        <v>0</v>
      </c>
      <c r="AG63" s="142">
        <v>0</v>
      </c>
      <c r="AH63" s="142">
        <v>0</v>
      </c>
      <c r="AI63" s="142">
        <f t="shared" si="1"/>
        <v>2</v>
      </c>
      <c r="AJ63" s="364">
        <f t="shared" si="2"/>
        <v>0</v>
      </c>
    </row>
    <row r="64" spans="1:36" s="115" customFormat="1" ht="51">
      <c r="A64" s="16">
        <v>246</v>
      </c>
      <c r="B64" s="16">
        <v>57</v>
      </c>
      <c r="C64" s="18"/>
      <c r="D64" s="15" t="s">
        <v>94</v>
      </c>
      <c r="E64" s="19" t="s">
        <v>111</v>
      </c>
      <c r="F64" s="16" t="s">
        <v>93</v>
      </c>
      <c r="G64" s="368" t="s">
        <v>128</v>
      </c>
      <c r="H64" s="19" t="s">
        <v>127</v>
      </c>
      <c r="I64" s="16" t="s">
        <v>115</v>
      </c>
      <c r="J64" s="16" t="s">
        <v>113</v>
      </c>
      <c r="K64" s="17">
        <v>50</v>
      </c>
      <c r="L64" s="341">
        <v>4900000</v>
      </c>
      <c r="M64" s="339">
        <v>245000000</v>
      </c>
      <c r="N64" s="336">
        <v>1960000</v>
      </c>
      <c r="O64" s="17">
        <f t="shared" si="5"/>
        <v>98000000</v>
      </c>
      <c r="P64" s="365" t="s">
        <v>1357</v>
      </c>
      <c r="Q64" s="142">
        <v>0</v>
      </c>
      <c r="R64" s="142">
        <v>0</v>
      </c>
      <c r="S64" s="142">
        <v>0</v>
      </c>
      <c r="T64" s="142">
        <v>0</v>
      </c>
      <c r="U64" s="142">
        <v>0</v>
      </c>
      <c r="V64" s="142">
        <v>0</v>
      </c>
      <c r="W64" s="142">
        <v>12</v>
      </c>
      <c r="X64" s="142">
        <v>0</v>
      </c>
      <c r="Y64" s="142">
        <v>38</v>
      </c>
      <c r="Z64" s="142">
        <v>0</v>
      </c>
      <c r="AA64" s="142">
        <v>0</v>
      </c>
      <c r="AB64" s="142">
        <v>0</v>
      </c>
      <c r="AC64" s="142">
        <v>0</v>
      </c>
      <c r="AD64" s="142">
        <v>0</v>
      </c>
      <c r="AE64" s="142">
        <v>0</v>
      </c>
      <c r="AF64" s="142">
        <v>0</v>
      </c>
      <c r="AG64" s="142">
        <v>0</v>
      </c>
      <c r="AH64" s="142">
        <v>0</v>
      </c>
      <c r="AI64" s="142">
        <f t="shared" si="1"/>
        <v>50</v>
      </c>
      <c r="AJ64" s="364">
        <f t="shared" si="2"/>
        <v>0</v>
      </c>
    </row>
    <row r="65" spans="1:36" s="48" customFormat="1" ht="25.5">
      <c r="B65" s="50" t="s">
        <v>183</v>
      </c>
      <c r="C65" s="14"/>
      <c r="D65" s="53"/>
      <c r="E65" s="359"/>
      <c r="F65" s="111"/>
      <c r="G65" s="369"/>
      <c r="H65" s="111"/>
      <c r="I65" s="111"/>
      <c r="J65" s="111"/>
      <c r="K65" s="308"/>
      <c r="L65" s="308"/>
      <c r="M65" s="158">
        <v>415000000</v>
      </c>
      <c r="N65" s="308"/>
      <c r="O65" s="158">
        <f>SUM(O66:O70)</f>
        <v>402000000</v>
      </c>
      <c r="P65" s="48" t="s">
        <v>1358</v>
      </c>
      <c r="Q65" s="142" t="e">
        <v>#N/A</v>
      </c>
      <c r="R65" s="142" t="e">
        <v>#N/A</v>
      </c>
      <c r="S65" s="142" t="e">
        <v>#N/A</v>
      </c>
      <c r="T65" s="142" t="e">
        <v>#N/A</v>
      </c>
      <c r="U65" s="142" t="e">
        <v>#N/A</v>
      </c>
      <c r="V65" s="142" t="e">
        <v>#N/A</v>
      </c>
      <c r="W65" s="142" t="e">
        <v>#N/A</v>
      </c>
      <c r="X65" s="142" t="e">
        <v>#N/A</v>
      </c>
      <c r="Y65" s="142" t="e">
        <v>#N/A</v>
      </c>
      <c r="Z65" s="142" t="e">
        <v>#N/A</v>
      </c>
      <c r="AA65" s="142" t="e">
        <v>#N/A</v>
      </c>
      <c r="AB65" s="142" t="e">
        <v>#N/A</v>
      </c>
      <c r="AC65" s="142" t="e">
        <v>#N/A</v>
      </c>
      <c r="AD65" s="142" t="e">
        <v>#N/A</v>
      </c>
      <c r="AE65" s="142" t="e">
        <v>#N/A</v>
      </c>
      <c r="AF65" s="142" t="e">
        <v>#N/A</v>
      </c>
      <c r="AG65" s="142" t="e">
        <v>#N/A</v>
      </c>
      <c r="AH65" s="142" t="e">
        <v>#N/A</v>
      </c>
      <c r="AI65" s="142" t="e">
        <f t="shared" si="1"/>
        <v>#N/A</v>
      </c>
      <c r="AJ65" s="364" t="e">
        <f t="shared" si="2"/>
        <v>#N/A</v>
      </c>
    </row>
    <row r="66" spans="1:36" s="48" customFormat="1" ht="38.25">
      <c r="A66" s="7">
        <v>54</v>
      </c>
      <c r="B66" s="7">
        <v>1</v>
      </c>
      <c r="C66" s="7"/>
      <c r="D66" s="22" t="s">
        <v>184</v>
      </c>
      <c r="E66" s="22" t="s">
        <v>184</v>
      </c>
      <c r="F66" s="22" t="s">
        <v>185</v>
      </c>
      <c r="G66" s="370" t="s">
        <v>186</v>
      </c>
      <c r="H66" s="7" t="s">
        <v>187</v>
      </c>
      <c r="I66" s="7" t="s">
        <v>180</v>
      </c>
      <c r="J66" s="7" t="s">
        <v>188</v>
      </c>
      <c r="K66" s="309">
        <v>20</v>
      </c>
      <c r="L66" s="309">
        <v>6800000</v>
      </c>
      <c r="M66" s="309">
        <v>136000000</v>
      </c>
      <c r="N66" s="309">
        <v>6600000</v>
      </c>
      <c r="O66" s="309">
        <f>N66*K66</f>
        <v>132000000</v>
      </c>
      <c r="P66" s="48" t="s">
        <v>1358</v>
      </c>
      <c r="Q66" s="142">
        <v>0</v>
      </c>
      <c r="R66" s="142">
        <v>0</v>
      </c>
      <c r="S66" s="142">
        <v>0</v>
      </c>
      <c r="T66" s="142">
        <v>0</v>
      </c>
      <c r="U66" s="142">
        <v>0</v>
      </c>
      <c r="V66" s="142">
        <v>0</v>
      </c>
      <c r="W66" s="142">
        <v>0</v>
      </c>
      <c r="X66" s="142">
        <v>0</v>
      </c>
      <c r="Y66" s="142">
        <v>0</v>
      </c>
      <c r="Z66" s="142">
        <v>20</v>
      </c>
      <c r="AA66" s="142">
        <v>0</v>
      </c>
      <c r="AB66" s="142">
        <v>0</v>
      </c>
      <c r="AC66" s="142">
        <v>0</v>
      </c>
      <c r="AD66" s="142">
        <v>0</v>
      </c>
      <c r="AE66" s="142">
        <v>0</v>
      </c>
      <c r="AF66" s="142">
        <v>0</v>
      </c>
      <c r="AG66" s="142">
        <v>0</v>
      </c>
      <c r="AH66" s="142">
        <v>0</v>
      </c>
      <c r="AI66" s="142">
        <f t="shared" si="1"/>
        <v>20</v>
      </c>
      <c r="AJ66" s="364">
        <f t="shared" si="2"/>
        <v>0</v>
      </c>
    </row>
    <row r="67" spans="1:36" s="48" customFormat="1" ht="38.25">
      <c r="A67" s="7">
        <v>55</v>
      </c>
      <c r="B67" s="7">
        <v>2</v>
      </c>
      <c r="C67" s="7"/>
      <c r="D67" s="22" t="s">
        <v>189</v>
      </c>
      <c r="E67" s="22" t="s">
        <v>189</v>
      </c>
      <c r="F67" s="22" t="s">
        <v>190</v>
      </c>
      <c r="G67" s="370" t="s">
        <v>191</v>
      </c>
      <c r="H67" s="7" t="s">
        <v>187</v>
      </c>
      <c r="I67" s="7" t="s">
        <v>180</v>
      </c>
      <c r="J67" s="7" t="s">
        <v>192</v>
      </c>
      <c r="K67" s="309">
        <v>15</v>
      </c>
      <c r="L67" s="309">
        <v>6800000</v>
      </c>
      <c r="M67" s="309">
        <v>102000000</v>
      </c>
      <c r="N67" s="309">
        <v>6600000</v>
      </c>
      <c r="O67" s="309">
        <f t="shared" ref="O67:O70" si="6">N67*K67</f>
        <v>99000000</v>
      </c>
      <c r="P67" s="48" t="s">
        <v>1358</v>
      </c>
      <c r="Q67" s="142">
        <v>0</v>
      </c>
      <c r="R67" s="142">
        <v>0</v>
      </c>
      <c r="S67" s="142">
        <v>0</v>
      </c>
      <c r="T67" s="142">
        <v>0</v>
      </c>
      <c r="U67" s="142">
        <v>0</v>
      </c>
      <c r="V67" s="142">
        <v>0</v>
      </c>
      <c r="W67" s="142">
        <v>0</v>
      </c>
      <c r="X67" s="142">
        <v>0</v>
      </c>
      <c r="Y67" s="142">
        <v>0</v>
      </c>
      <c r="Z67" s="142">
        <v>15</v>
      </c>
      <c r="AA67" s="142">
        <v>0</v>
      </c>
      <c r="AB67" s="142">
        <v>0</v>
      </c>
      <c r="AC67" s="142">
        <v>0</v>
      </c>
      <c r="AD67" s="142">
        <v>0</v>
      </c>
      <c r="AE67" s="142">
        <v>0</v>
      </c>
      <c r="AF67" s="142">
        <v>0</v>
      </c>
      <c r="AG67" s="142">
        <v>0</v>
      </c>
      <c r="AH67" s="142">
        <v>0</v>
      </c>
      <c r="AI67" s="142">
        <f t="shared" si="1"/>
        <v>15</v>
      </c>
      <c r="AJ67" s="364">
        <f t="shared" si="2"/>
        <v>0</v>
      </c>
    </row>
    <row r="68" spans="1:36" s="48" customFormat="1" ht="38.25">
      <c r="A68" s="7">
        <v>56</v>
      </c>
      <c r="B68" s="7">
        <v>3</v>
      </c>
      <c r="C68" s="7"/>
      <c r="D68" s="22" t="s">
        <v>193</v>
      </c>
      <c r="E68" s="22" t="s">
        <v>193</v>
      </c>
      <c r="F68" s="22" t="s">
        <v>190</v>
      </c>
      <c r="G68" s="370" t="s">
        <v>194</v>
      </c>
      <c r="H68" s="7" t="s">
        <v>187</v>
      </c>
      <c r="I68" s="7" t="s">
        <v>180</v>
      </c>
      <c r="J68" s="7" t="s">
        <v>192</v>
      </c>
      <c r="K68" s="309">
        <v>15</v>
      </c>
      <c r="L68" s="309">
        <v>6800000</v>
      </c>
      <c r="M68" s="309">
        <v>102000000</v>
      </c>
      <c r="N68" s="309">
        <v>6600000</v>
      </c>
      <c r="O68" s="309">
        <f t="shared" si="6"/>
        <v>99000000</v>
      </c>
      <c r="P68" s="48" t="s">
        <v>1358</v>
      </c>
      <c r="Q68" s="142">
        <v>0</v>
      </c>
      <c r="R68" s="142">
        <v>0</v>
      </c>
      <c r="S68" s="142">
        <v>0</v>
      </c>
      <c r="T68" s="142">
        <v>0</v>
      </c>
      <c r="U68" s="142">
        <v>0</v>
      </c>
      <c r="V68" s="142">
        <v>0</v>
      </c>
      <c r="W68" s="142">
        <v>0</v>
      </c>
      <c r="X68" s="142">
        <v>0</v>
      </c>
      <c r="Y68" s="142">
        <v>0</v>
      </c>
      <c r="Z68" s="142">
        <v>15</v>
      </c>
      <c r="AA68" s="142">
        <v>0</v>
      </c>
      <c r="AB68" s="142">
        <v>0</v>
      </c>
      <c r="AC68" s="142">
        <v>0</v>
      </c>
      <c r="AD68" s="142">
        <v>0</v>
      </c>
      <c r="AE68" s="142">
        <v>0</v>
      </c>
      <c r="AF68" s="142">
        <v>0</v>
      </c>
      <c r="AG68" s="142">
        <v>0</v>
      </c>
      <c r="AH68" s="142">
        <v>0</v>
      </c>
      <c r="AI68" s="142">
        <f t="shared" si="1"/>
        <v>15</v>
      </c>
      <c r="AJ68" s="364">
        <f t="shared" si="2"/>
        <v>0</v>
      </c>
    </row>
    <row r="69" spans="1:36" s="48" customFormat="1" ht="38.25">
      <c r="A69" s="7">
        <v>57</v>
      </c>
      <c r="B69" s="7">
        <v>4</v>
      </c>
      <c r="C69" s="7"/>
      <c r="D69" s="22" t="s">
        <v>195</v>
      </c>
      <c r="E69" s="22" t="s">
        <v>195</v>
      </c>
      <c r="F69" s="22" t="s">
        <v>196</v>
      </c>
      <c r="G69" s="370" t="s">
        <v>197</v>
      </c>
      <c r="H69" s="7" t="s">
        <v>187</v>
      </c>
      <c r="I69" s="7" t="s">
        <v>180</v>
      </c>
      <c r="J69" s="7" t="s">
        <v>113</v>
      </c>
      <c r="K69" s="309">
        <v>15</v>
      </c>
      <c r="L69" s="309">
        <v>2500000</v>
      </c>
      <c r="M69" s="309">
        <v>37500000</v>
      </c>
      <c r="N69" s="309">
        <v>2400000</v>
      </c>
      <c r="O69" s="309">
        <f t="shared" si="6"/>
        <v>36000000</v>
      </c>
      <c r="P69" s="48" t="s">
        <v>1358</v>
      </c>
      <c r="Q69" s="142">
        <v>0</v>
      </c>
      <c r="R69" s="142">
        <v>0</v>
      </c>
      <c r="S69" s="142">
        <v>0</v>
      </c>
      <c r="T69" s="142">
        <v>0</v>
      </c>
      <c r="U69" s="142">
        <v>0</v>
      </c>
      <c r="V69" s="142">
        <v>0</v>
      </c>
      <c r="W69" s="142">
        <v>0</v>
      </c>
      <c r="X69" s="142">
        <v>0</v>
      </c>
      <c r="Y69" s="142">
        <v>0</v>
      </c>
      <c r="Z69" s="142">
        <v>15</v>
      </c>
      <c r="AA69" s="142">
        <v>0</v>
      </c>
      <c r="AB69" s="142">
        <v>0</v>
      </c>
      <c r="AC69" s="142">
        <v>0</v>
      </c>
      <c r="AD69" s="142">
        <v>0</v>
      </c>
      <c r="AE69" s="142">
        <v>0</v>
      </c>
      <c r="AF69" s="142">
        <v>0</v>
      </c>
      <c r="AG69" s="142">
        <v>0</v>
      </c>
      <c r="AH69" s="142">
        <v>0</v>
      </c>
      <c r="AI69" s="142">
        <f t="shared" si="1"/>
        <v>15</v>
      </c>
      <c r="AJ69" s="364">
        <f t="shared" si="2"/>
        <v>0</v>
      </c>
    </row>
    <row r="70" spans="1:36" s="48" customFormat="1" ht="63.75">
      <c r="A70" s="7">
        <v>58</v>
      </c>
      <c r="B70" s="7">
        <v>5</v>
      </c>
      <c r="C70" s="7"/>
      <c r="D70" s="22" t="s">
        <v>198</v>
      </c>
      <c r="E70" s="22" t="s">
        <v>198</v>
      </c>
      <c r="F70" s="22" t="s">
        <v>196</v>
      </c>
      <c r="G70" s="370" t="s">
        <v>199</v>
      </c>
      <c r="H70" s="7" t="s">
        <v>187</v>
      </c>
      <c r="I70" s="7" t="s">
        <v>180</v>
      </c>
      <c r="J70" s="7" t="s">
        <v>113</v>
      </c>
      <c r="K70" s="309">
        <v>15</v>
      </c>
      <c r="L70" s="309">
        <v>2500000</v>
      </c>
      <c r="M70" s="309">
        <v>37500000</v>
      </c>
      <c r="N70" s="309">
        <v>2400000</v>
      </c>
      <c r="O70" s="309">
        <f t="shared" si="6"/>
        <v>36000000</v>
      </c>
      <c r="P70" s="48" t="s">
        <v>1358</v>
      </c>
      <c r="Q70" s="142">
        <v>0</v>
      </c>
      <c r="R70" s="142">
        <v>0</v>
      </c>
      <c r="S70" s="142">
        <v>0</v>
      </c>
      <c r="T70" s="142">
        <v>0</v>
      </c>
      <c r="U70" s="142">
        <v>0</v>
      </c>
      <c r="V70" s="142">
        <v>0</v>
      </c>
      <c r="W70" s="142">
        <v>0</v>
      </c>
      <c r="X70" s="142">
        <v>0</v>
      </c>
      <c r="Y70" s="142">
        <v>0</v>
      </c>
      <c r="Z70" s="142">
        <v>15</v>
      </c>
      <c r="AA70" s="142">
        <v>0</v>
      </c>
      <c r="AB70" s="142">
        <v>0</v>
      </c>
      <c r="AC70" s="142">
        <v>0</v>
      </c>
      <c r="AD70" s="142">
        <v>0</v>
      </c>
      <c r="AE70" s="142">
        <v>0</v>
      </c>
      <c r="AF70" s="142">
        <v>0</v>
      </c>
      <c r="AG70" s="142">
        <v>0</v>
      </c>
      <c r="AH70" s="142">
        <v>0</v>
      </c>
      <c r="AI70" s="142">
        <f t="shared" ref="AI70:AI133" si="7">SUM(Q70:AH70)</f>
        <v>15</v>
      </c>
      <c r="AJ70" s="364">
        <f t="shared" si="2"/>
        <v>0</v>
      </c>
    </row>
    <row r="71" spans="1:36" s="48" customFormat="1" ht="25.5">
      <c r="B71" s="50" t="s">
        <v>200</v>
      </c>
      <c r="C71" s="7"/>
      <c r="D71" s="53"/>
      <c r="E71" s="359"/>
      <c r="F71" s="111"/>
      <c r="G71" s="369"/>
      <c r="H71" s="111"/>
      <c r="I71" s="111"/>
      <c r="J71" s="111"/>
      <c r="K71" s="309"/>
      <c r="L71" s="309"/>
      <c r="M71" s="310">
        <v>3698500000</v>
      </c>
      <c r="N71" s="309"/>
      <c r="O71" s="310">
        <f>SUM(O72:O100)</f>
        <v>3454300000</v>
      </c>
      <c r="P71" s="48" t="s">
        <v>1358</v>
      </c>
      <c r="Q71" s="142" t="e">
        <v>#N/A</v>
      </c>
      <c r="R71" s="142" t="e">
        <v>#N/A</v>
      </c>
      <c r="S71" s="142" t="e">
        <v>#N/A</v>
      </c>
      <c r="T71" s="142" t="e">
        <v>#N/A</v>
      </c>
      <c r="U71" s="142" t="e">
        <v>#N/A</v>
      </c>
      <c r="V71" s="142" t="e">
        <v>#N/A</v>
      </c>
      <c r="W71" s="142" t="e">
        <v>#N/A</v>
      </c>
      <c r="X71" s="142" t="e">
        <v>#N/A</v>
      </c>
      <c r="Y71" s="142" t="e">
        <v>#N/A</v>
      </c>
      <c r="Z71" s="142" t="e">
        <v>#N/A</v>
      </c>
      <c r="AA71" s="142" t="e">
        <v>#N/A</v>
      </c>
      <c r="AB71" s="142" t="e">
        <v>#N/A</v>
      </c>
      <c r="AC71" s="142" t="e">
        <v>#N/A</v>
      </c>
      <c r="AD71" s="142" t="e">
        <v>#N/A</v>
      </c>
      <c r="AE71" s="142" t="e">
        <v>#N/A</v>
      </c>
      <c r="AF71" s="142" t="e">
        <v>#N/A</v>
      </c>
      <c r="AG71" s="142" t="e">
        <v>#N/A</v>
      </c>
      <c r="AH71" s="142" t="e">
        <v>#N/A</v>
      </c>
      <c r="AI71" s="142" t="e">
        <f t="shared" si="7"/>
        <v>#N/A</v>
      </c>
      <c r="AJ71" s="364" t="e">
        <f t="shared" ref="AJ71:AJ134" si="8">AI71-K71</f>
        <v>#N/A</v>
      </c>
    </row>
    <row r="72" spans="1:36" s="48" customFormat="1" ht="51">
      <c r="A72" s="7">
        <v>327</v>
      </c>
      <c r="B72" s="7">
        <v>6</v>
      </c>
      <c r="C72" s="7"/>
      <c r="D72" s="172" t="s">
        <v>201</v>
      </c>
      <c r="E72" s="172" t="s">
        <v>201</v>
      </c>
      <c r="F72" s="22" t="s">
        <v>202</v>
      </c>
      <c r="G72" s="371" t="s">
        <v>203</v>
      </c>
      <c r="H72" s="22" t="s">
        <v>204</v>
      </c>
      <c r="I72" s="7" t="s">
        <v>205</v>
      </c>
      <c r="J72" s="7" t="s">
        <v>5</v>
      </c>
      <c r="K72" s="309">
        <v>10</v>
      </c>
      <c r="L72" s="309">
        <v>2600000</v>
      </c>
      <c r="M72" s="309">
        <v>26000000</v>
      </c>
      <c r="N72" s="309">
        <v>2600000</v>
      </c>
      <c r="O72" s="309">
        <f t="shared" ref="O72:O100" si="9">N72*K72</f>
        <v>26000000</v>
      </c>
      <c r="P72" s="48" t="s">
        <v>1358</v>
      </c>
      <c r="Q72" s="142">
        <v>0</v>
      </c>
      <c r="R72" s="142">
        <v>0</v>
      </c>
      <c r="S72" s="142">
        <v>0</v>
      </c>
      <c r="T72" s="142">
        <v>0</v>
      </c>
      <c r="U72" s="142">
        <v>0</v>
      </c>
      <c r="V72" s="142">
        <v>0</v>
      </c>
      <c r="W72" s="142">
        <v>0</v>
      </c>
      <c r="X72" s="142">
        <v>0</v>
      </c>
      <c r="Y72" s="142">
        <v>0</v>
      </c>
      <c r="Z72" s="142">
        <v>10</v>
      </c>
      <c r="AA72" s="142">
        <v>0</v>
      </c>
      <c r="AB72" s="142">
        <v>0</v>
      </c>
      <c r="AC72" s="142">
        <v>0</v>
      </c>
      <c r="AD72" s="142">
        <v>0</v>
      </c>
      <c r="AE72" s="142">
        <v>0</v>
      </c>
      <c r="AF72" s="142">
        <v>0</v>
      </c>
      <c r="AG72" s="142">
        <v>0</v>
      </c>
      <c r="AH72" s="142">
        <v>0</v>
      </c>
      <c r="AI72" s="142">
        <f t="shared" si="7"/>
        <v>10</v>
      </c>
      <c r="AJ72" s="364">
        <f t="shared" si="8"/>
        <v>0</v>
      </c>
    </row>
    <row r="73" spans="1:36" s="48" customFormat="1" ht="51">
      <c r="A73" s="7">
        <v>328</v>
      </c>
      <c r="B73" s="7">
        <v>7</v>
      </c>
      <c r="C73" s="7"/>
      <c r="D73" s="178" t="s">
        <v>206</v>
      </c>
      <c r="E73" s="178" t="s">
        <v>206</v>
      </c>
      <c r="F73" s="22" t="s">
        <v>207</v>
      </c>
      <c r="G73" s="371" t="s">
        <v>208</v>
      </c>
      <c r="H73" s="22" t="s">
        <v>204</v>
      </c>
      <c r="I73" s="7" t="s">
        <v>205</v>
      </c>
      <c r="J73" s="7" t="s">
        <v>5</v>
      </c>
      <c r="K73" s="309">
        <v>10</v>
      </c>
      <c r="L73" s="309">
        <v>8500000</v>
      </c>
      <c r="M73" s="309">
        <v>85000000</v>
      </c>
      <c r="N73" s="309">
        <v>8300000</v>
      </c>
      <c r="O73" s="309">
        <f t="shared" si="9"/>
        <v>83000000</v>
      </c>
      <c r="P73" s="48" t="s">
        <v>1358</v>
      </c>
      <c r="Q73" s="142">
        <v>0</v>
      </c>
      <c r="R73" s="142">
        <v>0</v>
      </c>
      <c r="S73" s="142">
        <v>0</v>
      </c>
      <c r="T73" s="142">
        <v>0</v>
      </c>
      <c r="U73" s="142">
        <v>0</v>
      </c>
      <c r="V73" s="142">
        <v>0</v>
      </c>
      <c r="W73" s="142">
        <v>0</v>
      </c>
      <c r="X73" s="142">
        <v>0</v>
      </c>
      <c r="Y73" s="142">
        <v>0</v>
      </c>
      <c r="Z73" s="142">
        <v>10</v>
      </c>
      <c r="AA73" s="142">
        <v>0</v>
      </c>
      <c r="AB73" s="142">
        <v>0</v>
      </c>
      <c r="AC73" s="142">
        <v>0</v>
      </c>
      <c r="AD73" s="142">
        <v>0</v>
      </c>
      <c r="AE73" s="142">
        <v>0</v>
      </c>
      <c r="AF73" s="142">
        <v>0</v>
      </c>
      <c r="AG73" s="142">
        <v>0</v>
      </c>
      <c r="AH73" s="142">
        <v>0</v>
      </c>
      <c r="AI73" s="142">
        <f t="shared" si="7"/>
        <v>10</v>
      </c>
      <c r="AJ73" s="364">
        <f t="shared" si="8"/>
        <v>0</v>
      </c>
    </row>
    <row r="74" spans="1:36" s="48" customFormat="1" ht="51">
      <c r="A74" s="7">
        <v>329</v>
      </c>
      <c r="B74" s="7">
        <v>8</v>
      </c>
      <c r="C74" s="7"/>
      <c r="D74" s="179" t="s">
        <v>209</v>
      </c>
      <c r="E74" s="179" t="s">
        <v>209</v>
      </c>
      <c r="F74" s="22" t="s">
        <v>210</v>
      </c>
      <c r="G74" s="371" t="s">
        <v>211</v>
      </c>
      <c r="H74" s="22" t="s">
        <v>204</v>
      </c>
      <c r="I74" s="7" t="s">
        <v>205</v>
      </c>
      <c r="J74" s="7" t="s">
        <v>5</v>
      </c>
      <c r="K74" s="309">
        <v>20</v>
      </c>
      <c r="L74" s="309">
        <v>8200000</v>
      </c>
      <c r="M74" s="309">
        <v>164000000</v>
      </c>
      <c r="N74" s="309">
        <v>8200000</v>
      </c>
      <c r="O74" s="309">
        <f t="shared" si="9"/>
        <v>164000000</v>
      </c>
      <c r="P74" s="48" t="s">
        <v>1358</v>
      </c>
      <c r="Q74" s="142">
        <v>0</v>
      </c>
      <c r="R74" s="142">
        <v>0</v>
      </c>
      <c r="S74" s="142">
        <v>0</v>
      </c>
      <c r="T74" s="142">
        <v>0</v>
      </c>
      <c r="U74" s="142">
        <v>0</v>
      </c>
      <c r="V74" s="142">
        <v>0</v>
      </c>
      <c r="W74" s="142">
        <v>0</v>
      </c>
      <c r="X74" s="142">
        <v>0</v>
      </c>
      <c r="Y74" s="142">
        <v>0</v>
      </c>
      <c r="Z74" s="142">
        <v>20</v>
      </c>
      <c r="AA74" s="142">
        <v>0</v>
      </c>
      <c r="AB74" s="142">
        <v>0</v>
      </c>
      <c r="AC74" s="142">
        <v>0</v>
      </c>
      <c r="AD74" s="142">
        <v>0</v>
      </c>
      <c r="AE74" s="142">
        <v>0</v>
      </c>
      <c r="AF74" s="142">
        <v>0</v>
      </c>
      <c r="AG74" s="142">
        <v>0</v>
      </c>
      <c r="AH74" s="142">
        <v>0</v>
      </c>
      <c r="AI74" s="142">
        <f t="shared" si="7"/>
        <v>20</v>
      </c>
      <c r="AJ74" s="364">
        <f t="shared" si="8"/>
        <v>0</v>
      </c>
    </row>
    <row r="75" spans="1:36" s="48" customFormat="1" ht="51">
      <c r="A75" s="7">
        <v>330</v>
      </c>
      <c r="B75" s="7">
        <v>9</v>
      </c>
      <c r="C75" s="7"/>
      <c r="D75" s="179" t="s">
        <v>212</v>
      </c>
      <c r="E75" s="179" t="s">
        <v>212</v>
      </c>
      <c r="F75" s="22" t="s">
        <v>210</v>
      </c>
      <c r="G75" s="371" t="s">
        <v>213</v>
      </c>
      <c r="H75" s="22" t="s">
        <v>204</v>
      </c>
      <c r="I75" s="7" t="s">
        <v>205</v>
      </c>
      <c r="J75" s="7" t="s">
        <v>5</v>
      </c>
      <c r="K75" s="309">
        <v>10</v>
      </c>
      <c r="L75" s="309">
        <v>8200000</v>
      </c>
      <c r="M75" s="309">
        <v>82000000</v>
      </c>
      <c r="N75" s="309">
        <v>8200000</v>
      </c>
      <c r="O75" s="309">
        <f t="shared" si="9"/>
        <v>82000000</v>
      </c>
      <c r="P75" s="48" t="s">
        <v>1358</v>
      </c>
      <c r="Q75" s="142">
        <v>0</v>
      </c>
      <c r="R75" s="142">
        <v>0</v>
      </c>
      <c r="S75" s="142">
        <v>0</v>
      </c>
      <c r="T75" s="142">
        <v>0</v>
      </c>
      <c r="U75" s="142">
        <v>0</v>
      </c>
      <c r="V75" s="142">
        <v>0</v>
      </c>
      <c r="W75" s="142">
        <v>0</v>
      </c>
      <c r="X75" s="142">
        <v>0</v>
      </c>
      <c r="Y75" s="142">
        <v>0</v>
      </c>
      <c r="Z75" s="142">
        <v>10</v>
      </c>
      <c r="AA75" s="142">
        <v>0</v>
      </c>
      <c r="AB75" s="142">
        <v>0</v>
      </c>
      <c r="AC75" s="142">
        <v>0</v>
      </c>
      <c r="AD75" s="142">
        <v>0</v>
      </c>
      <c r="AE75" s="142">
        <v>0</v>
      </c>
      <c r="AF75" s="142">
        <v>0</v>
      </c>
      <c r="AG75" s="142">
        <v>0</v>
      </c>
      <c r="AH75" s="142">
        <v>0</v>
      </c>
      <c r="AI75" s="142">
        <f t="shared" si="7"/>
        <v>10</v>
      </c>
      <c r="AJ75" s="364">
        <f t="shared" si="8"/>
        <v>0</v>
      </c>
    </row>
    <row r="76" spans="1:36" s="48" customFormat="1" ht="51">
      <c r="A76" s="7">
        <v>331</v>
      </c>
      <c r="B76" s="7">
        <v>10</v>
      </c>
      <c r="C76" s="7"/>
      <c r="D76" s="178" t="s">
        <v>214</v>
      </c>
      <c r="E76" s="178" t="s">
        <v>214</v>
      </c>
      <c r="F76" s="22" t="s">
        <v>215</v>
      </c>
      <c r="G76" s="371" t="s">
        <v>216</v>
      </c>
      <c r="H76" s="22" t="s">
        <v>204</v>
      </c>
      <c r="I76" s="7" t="s">
        <v>205</v>
      </c>
      <c r="J76" s="7" t="s">
        <v>5</v>
      </c>
      <c r="K76" s="309">
        <v>6</v>
      </c>
      <c r="L76" s="309">
        <v>7500000</v>
      </c>
      <c r="M76" s="309">
        <v>45000000</v>
      </c>
      <c r="N76" s="309">
        <v>5500000</v>
      </c>
      <c r="O76" s="309">
        <f t="shared" si="9"/>
        <v>33000000</v>
      </c>
      <c r="P76" s="48" t="s">
        <v>1358</v>
      </c>
      <c r="Q76" s="142">
        <v>0</v>
      </c>
      <c r="R76" s="142">
        <v>0</v>
      </c>
      <c r="S76" s="142">
        <v>0</v>
      </c>
      <c r="T76" s="142">
        <v>0</v>
      </c>
      <c r="U76" s="142">
        <v>0</v>
      </c>
      <c r="V76" s="142">
        <v>0</v>
      </c>
      <c r="W76" s="142">
        <v>0</v>
      </c>
      <c r="X76" s="142">
        <v>0</v>
      </c>
      <c r="Y76" s="142">
        <v>0</v>
      </c>
      <c r="Z76" s="142">
        <v>6</v>
      </c>
      <c r="AA76" s="142">
        <v>0</v>
      </c>
      <c r="AB76" s="142">
        <v>0</v>
      </c>
      <c r="AC76" s="142">
        <v>0</v>
      </c>
      <c r="AD76" s="142">
        <v>0</v>
      </c>
      <c r="AE76" s="142">
        <v>0</v>
      </c>
      <c r="AF76" s="142">
        <v>0</v>
      </c>
      <c r="AG76" s="142">
        <v>0</v>
      </c>
      <c r="AH76" s="142">
        <v>0</v>
      </c>
      <c r="AI76" s="142">
        <f t="shared" si="7"/>
        <v>6</v>
      </c>
      <c r="AJ76" s="364">
        <f t="shared" si="8"/>
        <v>0</v>
      </c>
    </row>
    <row r="77" spans="1:36" s="48" customFormat="1" ht="51">
      <c r="A77" s="7">
        <v>332</v>
      </c>
      <c r="B77" s="7">
        <v>11</v>
      </c>
      <c r="C77" s="7"/>
      <c r="D77" s="178" t="s">
        <v>217</v>
      </c>
      <c r="E77" s="178" t="s">
        <v>217</v>
      </c>
      <c r="F77" s="22" t="s">
        <v>218</v>
      </c>
      <c r="G77" s="371" t="s">
        <v>219</v>
      </c>
      <c r="H77" s="22" t="s">
        <v>204</v>
      </c>
      <c r="I77" s="7" t="s">
        <v>205</v>
      </c>
      <c r="J77" s="7" t="s">
        <v>5</v>
      </c>
      <c r="K77" s="309">
        <v>36</v>
      </c>
      <c r="L77" s="309">
        <v>8500000</v>
      </c>
      <c r="M77" s="309">
        <v>306000000</v>
      </c>
      <c r="N77" s="309">
        <v>8300000</v>
      </c>
      <c r="O77" s="309">
        <f t="shared" si="9"/>
        <v>298800000</v>
      </c>
      <c r="P77" s="48" t="s">
        <v>1358</v>
      </c>
      <c r="Q77" s="142">
        <v>0</v>
      </c>
      <c r="R77" s="142">
        <v>0</v>
      </c>
      <c r="S77" s="142">
        <v>0</v>
      </c>
      <c r="T77" s="142">
        <v>0</v>
      </c>
      <c r="U77" s="142">
        <v>0</v>
      </c>
      <c r="V77" s="142">
        <v>0</v>
      </c>
      <c r="W77" s="142">
        <v>0</v>
      </c>
      <c r="X77" s="142">
        <v>0</v>
      </c>
      <c r="Y77" s="142">
        <v>0</v>
      </c>
      <c r="Z77" s="142">
        <v>36</v>
      </c>
      <c r="AA77" s="142">
        <v>0</v>
      </c>
      <c r="AB77" s="142">
        <v>0</v>
      </c>
      <c r="AC77" s="142">
        <v>0</v>
      </c>
      <c r="AD77" s="142">
        <v>0</v>
      </c>
      <c r="AE77" s="142">
        <v>0</v>
      </c>
      <c r="AF77" s="142">
        <v>0</v>
      </c>
      <c r="AG77" s="142">
        <v>0</v>
      </c>
      <c r="AH77" s="142">
        <v>0</v>
      </c>
      <c r="AI77" s="142">
        <f t="shared" si="7"/>
        <v>36</v>
      </c>
      <c r="AJ77" s="364">
        <f t="shared" si="8"/>
        <v>0</v>
      </c>
    </row>
    <row r="78" spans="1:36" s="48" customFormat="1" ht="51">
      <c r="A78" s="7">
        <v>333</v>
      </c>
      <c r="B78" s="7">
        <v>12</v>
      </c>
      <c r="C78" s="7"/>
      <c r="D78" s="179" t="s">
        <v>220</v>
      </c>
      <c r="E78" s="179" t="s">
        <v>220</v>
      </c>
      <c r="F78" s="22" t="s">
        <v>221</v>
      </c>
      <c r="G78" s="371" t="s">
        <v>222</v>
      </c>
      <c r="H78" s="22" t="s">
        <v>204</v>
      </c>
      <c r="I78" s="7" t="s">
        <v>205</v>
      </c>
      <c r="J78" s="7" t="s">
        <v>5</v>
      </c>
      <c r="K78" s="309">
        <v>18</v>
      </c>
      <c r="L78" s="309">
        <v>13000000</v>
      </c>
      <c r="M78" s="309">
        <v>234000000</v>
      </c>
      <c r="N78" s="309">
        <v>11000000</v>
      </c>
      <c r="O78" s="309">
        <f t="shared" si="9"/>
        <v>198000000</v>
      </c>
      <c r="P78" s="48" t="s">
        <v>1358</v>
      </c>
      <c r="Q78" s="142">
        <v>0</v>
      </c>
      <c r="R78" s="142">
        <v>0</v>
      </c>
      <c r="S78" s="142">
        <v>0</v>
      </c>
      <c r="T78" s="142">
        <v>0</v>
      </c>
      <c r="U78" s="142">
        <v>0</v>
      </c>
      <c r="V78" s="142">
        <v>0</v>
      </c>
      <c r="W78" s="142">
        <v>0</v>
      </c>
      <c r="X78" s="142">
        <v>0</v>
      </c>
      <c r="Y78" s="142">
        <v>0</v>
      </c>
      <c r="Z78" s="142">
        <v>18</v>
      </c>
      <c r="AA78" s="142">
        <v>0</v>
      </c>
      <c r="AB78" s="142">
        <v>0</v>
      </c>
      <c r="AC78" s="142">
        <v>0</v>
      </c>
      <c r="AD78" s="142">
        <v>0</v>
      </c>
      <c r="AE78" s="142">
        <v>0</v>
      </c>
      <c r="AF78" s="142">
        <v>0</v>
      </c>
      <c r="AG78" s="142">
        <v>0</v>
      </c>
      <c r="AH78" s="142">
        <v>0</v>
      </c>
      <c r="AI78" s="142">
        <f t="shared" si="7"/>
        <v>18</v>
      </c>
      <c r="AJ78" s="364">
        <f t="shared" si="8"/>
        <v>0</v>
      </c>
    </row>
    <row r="79" spans="1:36" s="48" customFormat="1" ht="51">
      <c r="A79" s="7">
        <v>334</v>
      </c>
      <c r="B79" s="7">
        <v>13</v>
      </c>
      <c r="C79" s="7"/>
      <c r="D79" s="179" t="s">
        <v>223</v>
      </c>
      <c r="E79" s="179" t="s">
        <v>223</v>
      </c>
      <c r="F79" s="22" t="s">
        <v>221</v>
      </c>
      <c r="G79" s="371" t="s">
        <v>224</v>
      </c>
      <c r="H79" s="22" t="s">
        <v>204</v>
      </c>
      <c r="I79" s="7" t="s">
        <v>205</v>
      </c>
      <c r="J79" s="7" t="s">
        <v>5</v>
      </c>
      <c r="K79" s="309">
        <v>18</v>
      </c>
      <c r="L79" s="309">
        <v>13000000</v>
      </c>
      <c r="M79" s="309">
        <v>234000000</v>
      </c>
      <c r="N79" s="309">
        <v>11000000</v>
      </c>
      <c r="O79" s="309">
        <f t="shared" si="9"/>
        <v>198000000</v>
      </c>
      <c r="P79" s="48" t="s">
        <v>1358</v>
      </c>
      <c r="Q79" s="142">
        <v>0</v>
      </c>
      <c r="R79" s="142">
        <v>0</v>
      </c>
      <c r="S79" s="142">
        <v>0</v>
      </c>
      <c r="T79" s="142">
        <v>0</v>
      </c>
      <c r="U79" s="142">
        <v>0</v>
      </c>
      <c r="V79" s="142">
        <v>0</v>
      </c>
      <c r="W79" s="142">
        <v>0</v>
      </c>
      <c r="X79" s="142">
        <v>0</v>
      </c>
      <c r="Y79" s="142">
        <v>0</v>
      </c>
      <c r="Z79" s="142">
        <v>18</v>
      </c>
      <c r="AA79" s="142">
        <v>0</v>
      </c>
      <c r="AB79" s="142">
        <v>0</v>
      </c>
      <c r="AC79" s="142">
        <v>0</v>
      </c>
      <c r="AD79" s="142">
        <v>0</v>
      </c>
      <c r="AE79" s="142">
        <v>0</v>
      </c>
      <c r="AF79" s="142">
        <v>0</v>
      </c>
      <c r="AG79" s="142">
        <v>0</v>
      </c>
      <c r="AH79" s="142">
        <v>0</v>
      </c>
      <c r="AI79" s="142">
        <f t="shared" si="7"/>
        <v>18</v>
      </c>
      <c r="AJ79" s="364">
        <f t="shared" si="8"/>
        <v>0</v>
      </c>
    </row>
    <row r="80" spans="1:36" s="48" customFormat="1" ht="51">
      <c r="A80" s="7">
        <v>335</v>
      </c>
      <c r="B80" s="7">
        <v>14</v>
      </c>
      <c r="C80" s="7"/>
      <c r="D80" s="178" t="s">
        <v>1226</v>
      </c>
      <c r="E80" s="178" t="s">
        <v>1226</v>
      </c>
      <c r="F80" s="22" t="s">
        <v>225</v>
      </c>
      <c r="G80" s="371" t="s">
        <v>226</v>
      </c>
      <c r="H80" s="22" t="s">
        <v>204</v>
      </c>
      <c r="I80" s="7" t="s">
        <v>205</v>
      </c>
      <c r="J80" s="7" t="s">
        <v>5</v>
      </c>
      <c r="K80" s="309">
        <v>12</v>
      </c>
      <c r="L80" s="309">
        <v>5200000</v>
      </c>
      <c r="M80" s="309">
        <v>62400000</v>
      </c>
      <c r="N80" s="309">
        <v>5200000</v>
      </c>
      <c r="O80" s="309">
        <f t="shared" si="9"/>
        <v>62400000</v>
      </c>
      <c r="P80" s="48" t="s">
        <v>1358</v>
      </c>
      <c r="Q80" s="142">
        <v>0</v>
      </c>
      <c r="R80" s="142">
        <v>0</v>
      </c>
      <c r="S80" s="142">
        <v>0</v>
      </c>
      <c r="T80" s="142">
        <v>0</v>
      </c>
      <c r="U80" s="142">
        <v>0</v>
      </c>
      <c r="V80" s="142">
        <v>0</v>
      </c>
      <c r="W80" s="142">
        <v>0</v>
      </c>
      <c r="X80" s="142">
        <v>0</v>
      </c>
      <c r="Y80" s="142">
        <v>0</v>
      </c>
      <c r="Z80" s="142">
        <v>12</v>
      </c>
      <c r="AA80" s="142">
        <v>0</v>
      </c>
      <c r="AB80" s="142">
        <v>0</v>
      </c>
      <c r="AC80" s="142">
        <v>0</v>
      </c>
      <c r="AD80" s="142">
        <v>0</v>
      </c>
      <c r="AE80" s="142">
        <v>0</v>
      </c>
      <c r="AF80" s="142">
        <v>0</v>
      </c>
      <c r="AG80" s="142">
        <v>0</v>
      </c>
      <c r="AH80" s="142">
        <v>0</v>
      </c>
      <c r="AI80" s="142">
        <f t="shared" si="7"/>
        <v>12</v>
      </c>
      <c r="AJ80" s="364">
        <f t="shared" si="8"/>
        <v>0</v>
      </c>
    </row>
    <row r="81" spans="1:36" s="48" customFormat="1" ht="51">
      <c r="A81" s="7">
        <v>336</v>
      </c>
      <c r="B81" s="7">
        <v>15</v>
      </c>
      <c r="C81" s="7"/>
      <c r="D81" s="178" t="s">
        <v>1227</v>
      </c>
      <c r="E81" s="178" t="s">
        <v>1227</v>
      </c>
      <c r="F81" s="22" t="s">
        <v>227</v>
      </c>
      <c r="G81" s="371" t="s">
        <v>228</v>
      </c>
      <c r="H81" s="22" t="s">
        <v>204</v>
      </c>
      <c r="I81" s="7" t="s">
        <v>205</v>
      </c>
      <c r="J81" s="7" t="s">
        <v>5</v>
      </c>
      <c r="K81" s="309">
        <v>18</v>
      </c>
      <c r="L81" s="309">
        <v>4500000</v>
      </c>
      <c r="M81" s="309">
        <v>81000000</v>
      </c>
      <c r="N81" s="309">
        <v>4300000</v>
      </c>
      <c r="O81" s="309">
        <f t="shared" si="9"/>
        <v>77400000</v>
      </c>
      <c r="P81" s="48" t="s">
        <v>1358</v>
      </c>
      <c r="Q81" s="142">
        <v>0</v>
      </c>
      <c r="R81" s="142">
        <v>0</v>
      </c>
      <c r="S81" s="142">
        <v>0</v>
      </c>
      <c r="T81" s="142">
        <v>0</v>
      </c>
      <c r="U81" s="142">
        <v>0</v>
      </c>
      <c r="V81" s="142">
        <v>0</v>
      </c>
      <c r="W81" s="142">
        <v>0</v>
      </c>
      <c r="X81" s="142">
        <v>0</v>
      </c>
      <c r="Y81" s="142">
        <v>0</v>
      </c>
      <c r="Z81" s="142">
        <v>18</v>
      </c>
      <c r="AA81" s="142">
        <v>0</v>
      </c>
      <c r="AB81" s="142">
        <v>0</v>
      </c>
      <c r="AC81" s="142">
        <v>0</v>
      </c>
      <c r="AD81" s="142">
        <v>0</v>
      </c>
      <c r="AE81" s="142">
        <v>0</v>
      </c>
      <c r="AF81" s="142">
        <v>0</v>
      </c>
      <c r="AG81" s="142">
        <v>0</v>
      </c>
      <c r="AH81" s="142">
        <v>0</v>
      </c>
      <c r="AI81" s="142">
        <f t="shared" si="7"/>
        <v>18</v>
      </c>
      <c r="AJ81" s="364">
        <f t="shared" si="8"/>
        <v>0</v>
      </c>
    </row>
    <row r="82" spans="1:36" s="48" customFormat="1" ht="51">
      <c r="A82" s="7">
        <v>337</v>
      </c>
      <c r="B82" s="7">
        <v>16</v>
      </c>
      <c r="C82" s="7"/>
      <c r="D82" s="178" t="s">
        <v>229</v>
      </c>
      <c r="E82" s="178" t="s">
        <v>229</v>
      </c>
      <c r="F82" s="22" t="s">
        <v>230</v>
      </c>
      <c r="G82" s="371" t="s">
        <v>231</v>
      </c>
      <c r="H82" s="22" t="s">
        <v>204</v>
      </c>
      <c r="I82" s="7" t="s">
        <v>205</v>
      </c>
      <c r="J82" s="7" t="s">
        <v>5</v>
      </c>
      <c r="K82" s="309">
        <v>9</v>
      </c>
      <c r="L82" s="309">
        <v>16000000</v>
      </c>
      <c r="M82" s="309">
        <v>144000000</v>
      </c>
      <c r="N82" s="309">
        <v>12000000</v>
      </c>
      <c r="O82" s="309">
        <f t="shared" si="9"/>
        <v>108000000</v>
      </c>
      <c r="P82" s="48" t="s">
        <v>1358</v>
      </c>
      <c r="Q82" s="142">
        <v>0</v>
      </c>
      <c r="R82" s="142">
        <v>0</v>
      </c>
      <c r="S82" s="142">
        <v>0</v>
      </c>
      <c r="T82" s="142">
        <v>0</v>
      </c>
      <c r="U82" s="142">
        <v>0</v>
      </c>
      <c r="V82" s="142">
        <v>0</v>
      </c>
      <c r="W82" s="142">
        <v>0</v>
      </c>
      <c r="X82" s="142">
        <v>0</v>
      </c>
      <c r="Y82" s="142">
        <v>0</v>
      </c>
      <c r="Z82" s="142">
        <v>9</v>
      </c>
      <c r="AA82" s="142">
        <v>0</v>
      </c>
      <c r="AB82" s="142">
        <v>0</v>
      </c>
      <c r="AC82" s="142">
        <v>0</v>
      </c>
      <c r="AD82" s="142">
        <v>0</v>
      </c>
      <c r="AE82" s="142">
        <v>0</v>
      </c>
      <c r="AF82" s="142">
        <v>0</v>
      </c>
      <c r="AG82" s="142">
        <v>0</v>
      </c>
      <c r="AH82" s="142">
        <v>0</v>
      </c>
      <c r="AI82" s="142">
        <f t="shared" si="7"/>
        <v>9</v>
      </c>
      <c r="AJ82" s="364">
        <f t="shared" si="8"/>
        <v>0</v>
      </c>
    </row>
    <row r="83" spans="1:36" s="48" customFormat="1" ht="51">
      <c r="A83" s="7">
        <v>338</v>
      </c>
      <c r="B83" s="7">
        <v>17</v>
      </c>
      <c r="C83" s="7"/>
      <c r="D83" s="178" t="s">
        <v>232</v>
      </c>
      <c r="E83" s="178" t="s">
        <v>232</v>
      </c>
      <c r="F83" s="22" t="s">
        <v>230</v>
      </c>
      <c r="G83" s="371" t="s">
        <v>231</v>
      </c>
      <c r="H83" s="22" t="s">
        <v>204</v>
      </c>
      <c r="I83" s="7" t="s">
        <v>205</v>
      </c>
      <c r="J83" s="7" t="s">
        <v>5</v>
      </c>
      <c r="K83" s="309">
        <v>9</v>
      </c>
      <c r="L83" s="309">
        <v>16000000</v>
      </c>
      <c r="M83" s="309">
        <v>144000000</v>
      </c>
      <c r="N83" s="309">
        <v>12000000</v>
      </c>
      <c r="O83" s="309">
        <f t="shared" si="9"/>
        <v>108000000</v>
      </c>
      <c r="P83" s="48" t="s">
        <v>1358</v>
      </c>
      <c r="Q83" s="142">
        <v>0</v>
      </c>
      <c r="R83" s="142">
        <v>0</v>
      </c>
      <c r="S83" s="142">
        <v>0</v>
      </c>
      <c r="T83" s="142">
        <v>0</v>
      </c>
      <c r="U83" s="142">
        <v>0</v>
      </c>
      <c r="V83" s="142">
        <v>0</v>
      </c>
      <c r="W83" s="142">
        <v>0</v>
      </c>
      <c r="X83" s="142">
        <v>0</v>
      </c>
      <c r="Y83" s="142">
        <v>0</v>
      </c>
      <c r="Z83" s="142">
        <v>9</v>
      </c>
      <c r="AA83" s="142">
        <v>0</v>
      </c>
      <c r="AB83" s="142">
        <v>0</v>
      </c>
      <c r="AC83" s="142">
        <v>0</v>
      </c>
      <c r="AD83" s="142">
        <v>0</v>
      </c>
      <c r="AE83" s="142">
        <v>0</v>
      </c>
      <c r="AF83" s="142">
        <v>0</v>
      </c>
      <c r="AG83" s="142">
        <v>0</v>
      </c>
      <c r="AH83" s="142">
        <v>0</v>
      </c>
      <c r="AI83" s="142">
        <f t="shared" si="7"/>
        <v>9</v>
      </c>
      <c r="AJ83" s="364">
        <f t="shared" si="8"/>
        <v>0</v>
      </c>
    </row>
    <row r="84" spans="1:36" s="48" customFormat="1" ht="51">
      <c r="A84" s="7">
        <v>339</v>
      </c>
      <c r="B84" s="7">
        <v>18</v>
      </c>
      <c r="C84" s="7"/>
      <c r="D84" s="178" t="s">
        <v>233</v>
      </c>
      <c r="E84" s="178" t="s">
        <v>233</v>
      </c>
      <c r="F84" s="22" t="s">
        <v>234</v>
      </c>
      <c r="G84" s="371" t="s">
        <v>235</v>
      </c>
      <c r="H84" s="22" t="s">
        <v>204</v>
      </c>
      <c r="I84" s="7" t="s">
        <v>205</v>
      </c>
      <c r="J84" s="7" t="s">
        <v>5</v>
      </c>
      <c r="K84" s="309">
        <v>36</v>
      </c>
      <c r="L84" s="309">
        <v>5300000</v>
      </c>
      <c r="M84" s="309">
        <v>190800000</v>
      </c>
      <c r="N84" s="309">
        <v>5200000</v>
      </c>
      <c r="O84" s="309">
        <f t="shared" si="9"/>
        <v>187200000</v>
      </c>
      <c r="P84" s="48" t="s">
        <v>1358</v>
      </c>
      <c r="Q84" s="142">
        <v>0</v>
      </c>
      <c r="R84" s="142">
        <v>0</v>
      </c>
      <c r="S84" s="142">
        <v>0</v>
      </c>
      <c r="T84" s="142">
        <v>0</v>
      </c>
      <c r="U84" s="142">
        <v>0</v>
      </c>
      <c r="V84" s="142">
        <v>0</v>
      </c>
      <c r="W84" s="142">
        <v>0</v>
      </c>
      <c r="X84" s="142">
        <v>0</v>
      </c>
      <c r="Y84" s="142">
        <v>0</v>
      </c>
      <c r="Z84" s="142">
        <v>36</v>
      </c>
      <c r="AA84" s="142">
        <v>0</v>
      </c>
      <c r="AB84" s="142">
        <v>0</v>
      </c>
      <c r="AC84" s="142">
        <v>0</v>
      </c>
      <c r="AD84" s="142">
        <v>0</v>
      </c>
      <c r="AE84" s="142">
        <v>0</v>
      </c>
      <c r="AF84" s="142">
        <v>0</v>
      </c>
      <c r="AG84" s="142">
        <v>0</v>
      </c>
      <c r="AH84" s="142">
        <v>0</v>
      </c>
      <c r="AI84" s="142">
        <f t="shared" si="7"/>
        <v>36</v>
      </c>
      <c r="AJ84" s="364">
        <f t="shared" si="8"/>
        <v>0</v>
      </c>
    </row>
    <row r="85" spans="1:36" s="48" customFormat="1" ht="51">
      <c r="A85" s="7">
        <v>340</v>
      </c>
      <c r="B85" s="7">
        <v>19</v>
      </c>
      <c r="C85" s="7"/>
      <c r="D85" s="178" t="s">
        <v>236</v>
      </c>
      <c r="E85" s="178" t="s">
        <v>236</v>
      </c>
      <c r="F85" s="22" t="s">
        <v>227</v>
      </c>
      <c r="G85" s="371" t="s">
        <v>237</v>
      </c>
      <c r="H85" s="22" t="s">
        <v>204</v>
      </c>
      <c r="I85" s="7" t="s">
        <v>205</v>
      </c>
      <c r="J85" s="7" t="s">
        <v>5</v>
      </c>
      <c r="K85" s="309">
        <v>6</v>
      </c>
      <c r="L85" s="309">
        <v>6500000</v>
      </c>
      <c r="M85" s="309">
        <v>39000000</v>
      </c>
      <c r="N85" s="309">
        <v>6300000</v>
      </c>
      <c r="O85" s="309">
        <f t="shared" si="9"/>
        <v>37800000</v>
      </c>
      <c r="P85" s="48" t="s">
        <v>1358</v>
      </c>
      <c r="Q85" s="142">
        <v>0</v>
      </c>
      <c r="R85" s="142">
        <v>0</v>
      </c>
      <c r="S85" s="142">
        <v>0</v>
      </c>
      <c r="T85" s="142">
        <v>0</v>
      </c>
      <c r="U85" s="142">
        <v>0</v>
      </c>
      <c r="V85" s="142">
        <v>0</v>
      </c>
      <c r="W85" s="142">
        <v>0</v>
      </c>
      <c r="X85" s="142">
        <v>0</v>
      </c>
      <c r="Y85" s="142">
        <v>0</v>
      </c>
      <c r="Z85" s="142">
        <v>6</v>
      </c>
      <c r="AA85" s="142">
        <v>0</v>
      </c>
      <c r="AB85" s="142">
        <v>0</v>
      </c>
      <c r="AC85" s="142">
        <v>0</v>
      </c>
      <c r="AD85" s="142">
        <v>0</v>
      </c>
      <c r="AE85" s="142">
        <v>0</v>
      </c>
      <c r="AF85" s="142">
        <v>0</v>
      </c>
      <c r="AG85" s="142">
        <v>0</v>
      </c>
      <c r="AH85" s="142">
        <v>0</v>
      </c>
      <c r="AI85" s="142">
        <f t="shared" si="7"/>
        <v>6</v>
      </c>
      <c r="AJ85" s="364">
        <f t="shared" si="8"/>
        <v>0</v>
      </c>
    </row>
    <row r="86" spans="1:36" s="48" customFormat="1" ht="51">
      <c r="A86" s="7">
        <v>341</v>
      </c>
      <c r="B86" s="7">
        <v>20</v>
      </c>
      <c r="C86" s="7"/>
      <c r="D86" s="178" t="s">
        <v>238</v>
      </c>
      <c r="E86" s="178" t="s">
        <v>238</v>
      </c>
      <c r="F86" s="22" t="s">
        <v>239</v>
      </c>
      <c r="G86" s="370" t="s">
        <v>240</v>
      </c>
      <c r="H86" s="22" t="s">
        <v>204</v>
      </c>
      <c r="I86" s="7" t="s">
        <v>205</v>
      </c>
      <c r="J86" s="7" t="s">
        <v>5</v>
      </c>
      <c r="K86" s="309">
        <v>6</v>
      </c>
      <c r="L86" s="309">
        <v>4500000</v>
      </c>
      <c r="M86" s="309">
        <v>27000000</v>
      </c>
      <c r="N86" s="309">
        <v>4500000</v>
      </c>
      <c r="O86" s="309">
        <f t="shared" si="9"/>
        <v>27000000</v>
      </c>
      <c r="P86" s="48" t="s">
        <v>1358</v>
      </c>
      <c r="Q86" s="142">
        <v>0</v>
      </c>
      <c r="R86" s="142">
        <v>0</v>
      </c>
      <c r="S86" s="142">
        <v>0</v>
      </c>
      <c r="T86" s="142">
        <v>0</v>
      </c>
      <c r="U86" s="142">
        <v>0</v>
      </c>
      <c r="V86" s="142">
        <v>0</v>
      </c>
      <c r="W86" s="142">
        <v>0</v>
      </c>
      <c r="X86" s="142">
        <v>0</v>
      </c>
      <c r="Y86" s="142">
        <v>0</v>
      </c>
      <c r="Z86" s="142">
        <v>6</v>
      </c>
      <c r="AA86" s="142">
        <v>0</v>
      </c>
      <c r="AB86" s="142">
        <v>0</v>
      </c>
      <c r="AC86" s="142">
        <v>0</v>
      </c>
      <c r="AD86" s="142">
        <v>0</v>
      </c>
      <c r="AE86" s="142">
        <v>0</v>
      </c>
      <c r="AF86" s="142">
        <v>0</v>
      </c>
      <c r="AG86" s="142">
        <v>0</v>
      </c>
      <c r="AH86" s="142">
        <v>0</v>
      </c>
      <c r="AI86" s="142">
        <f t="shared" si="7"/>
        <v>6</v>
      </c>
      <c r="AJ86" s="364">
        <f t="shared" si="8"/>
        <v>0</v>
      </c>
    </row>
    <row r="87" spans="1:36" s="48" customFormat="1" ht="51">
      <c r="A87" s="7">
        <v>342</v>
      </c>
      <c r="B87" s="7">
        <v>21</v>
      </c>
      <c r="C87" s="7"/>
      <c r="D87" s="178" t="s">
        <v>241</v>
      </c>
      <c r="E87" s="178" t="s">
        <v>241</v>
      </c>
      <c r="F87" s="22" t="s">
        <v>242</v>
      </c>
      <c r="G87" s="370" t="s">
        <v>243</v>
      </c>
      <c r="H87" s="22" t="s">
        <v>204</v>
      </c>
      <c r="I87" s="7" t="s">
        <v>205</v>
      </c>
      <c r="J87" s="7" t="s">
        <v>5</v>
      </c>
      <c r="K87" s="309">
        <v>5</v>
      </c>
      <c r="L87" s="309">
        <v>3200000</v>
      </c>
      <c r="M87" s="309">
        <v>16000000</v>
      </c>
      <c r="N87" s="309">
        <v>3200000</v>
      </c>
      <c r="O87" s="309">
        <f t="shared" si="9"/>
        <v>16000000</v>
      </c>
      <c r="P87" s="48" t="s">
        <v>1358</v>
      </c>
      <c r="Q87" s="142">
        <v>0</v>
      </c>
      <c r="R87" s="142">
        <v>0</v>
      </c>
      <c r="S87" s="142">
        <v>0</v>
      </c>
      <c r="T87" s="142">
        <v>0</v>
      </c>
      <c r="U87" s="142">
        <v>0</v>
      </c>
      <c r="V87" s="142">
        <v>0</v>
      </c>
      <c r="W87" s="142">
        <v>0</v>
      </c>
      <c r="X87" s="142">
        <v>0</v>
      </c>
      <c r="Y87" s="142">
        <v>0</v>
      </c>
      <c r="Z87" s="142">
        <v>5</v>
      </c>
      <c r="AA87" s="142">
        <v>0</v>
      </c>
      <c r="AB87" s="142">
        <v>0</v>
      </c>
      <c r="AC87" s="142">
        <v>0</v>
      </c>
      <c r="AD87" s="142">
        <v>0</v>
      </c>
      <c r="AE87" s="142">
        <v>0</v>
      </c>
      <c r="AF87" s="142">
        <v>0</v>
      </c>
      <c r="AG87" s="142">
        <v>0</v>
      </c>
      <c r="AH87" s="142">
        <v>0</v>
      </c>
      <c r="AI87" s="142">
        <f t="shared" si="7"/>
        <v>5</v>
      </c>
      <c r="AJ87" s="364">
        <f t="shared" si="8"/>
        <v>0</v>
      </c>
    </row>
    <row r="88" spans="1:36" s="48" customFormat="1" ht="51">
      <c r="A88" s="7">
        <v>343</v>
      </c>
      <c r="B88" s="7">
        <v>22</v>
      </c>
      <c r="C88" s="7"/>
      <c r="D88" s="178" t="s">
        <v>244</v>
      </c>
      <c r="E88" s="178" t="s">
        <v>244</v>
      </c>
      <c r="F88" s="22" t="s">
        <v>245</v>
      </c>
      <c r="G88" s="370" t="s">
        <v>246</v>
      </c>
      <c r="H88" s="22" t="s">
        <v>204</v>
      </c>
      <c r="I88" s="7" t="s">
        <v>205</v>
      </c>
      <c r="J88" s="7" t="s">
        <v>5</v>
      </c>
      <c r="K88" s="309">
        <v>6</v>
      </c>
      <c r="L88" s="309">
        <v>9200000</v>
      </c>
      <c r="M88" s="309">
        <v>55200000</v>
      </c>
      <c r="N88" s="309">
        <v>8500000</v>
      </c>
      <c r="O88" s="309">
        <f t="shared" si="9"/>
        <v>51000000</v>
      </c>
      <c r="P88" s="48" t="s">
        <v>1358</v>
      </c>
      <c r="Q88" s="142">
        <v>0</v>
      </c>
      <c r="R88" s="142">
        <v>0</v>
      </c>
      <c r="S88" s="142">
        <v>0</v>
      </c>
      <c r="T88" s="142">
        <v>0</v>
      </c>
      <c r="U88" s="142">
        <v>0</v>
      </c>
      <c r="V88" s="142">
        <v>0</v>
      </c>
      <c r="W88" s="142">
        <v>0</v>
      </c>
      <c r="X88" s="142">
        <v>0</v>
      </c>
      <c r="Y88" s="142">
        <v>0</v>
      </c>
      <c r="Z88" s="142">
        <v>6</v>
      </c>
      <c r="AA88" s="142">
        <v>0</v>
      </c>
      <c r="AB88" s="142">
        <v>0</v>
      </c>
      <c r="AC88" s="142">
        <v>0</v>
      </c>
      <c r="AD88" s="142">
        <v>0</v>
      </c>
      <c r="AE88" s="142">
        <v>0</v>
      </c>
      <c r="AF88" s="142">
        <v>0</v>
      </c>
      <c r="AG88" s="142">
        <v>0</v>
      </c>
      <c r="AH88" s="142">
        <v>0</v>
      </c>
      <c r="AI88" s="142">
        <f t="shared" si="7"/>
        <v>6</v>
      </c>
      <c r="AJ88" s="364">
        <f t="shared" si="8"/>
        <v>0</v>
      </c>
    </row>
    <row r="89" spans="1:36" s="48" customFormat="1" ht="51">
      <c r="A89" s="7">
        <v>344</v>
      </c>
      <c r="B89" s="7">
        <v>23</v>
      </c>
      <c r="C89" s="7"/>
      <c r="D89" s="178" t="s">
        <v>247</v>
      </c>
      <c r="E89" s="178" t="s">
        <v>247</v>
      </c>
      <c r="F89" s="22" t="s">
        <v>248</v>
      </c>
      <c r="G89" s="371" t="s">
        <v>249</v>
      </c>
      <c r="H89" s="22" t="s">
        <v>204</v>
      </c>
      <c r="I89" s="7" t="s">
        <v>205</v>
      </c>
      <c r="J89" s="7" t="s">
        <v>5</v>
      </c>
      <c r="K89" s="309">
        <v>20</v>
      </c>
      <c r="L89" s="309">
        <v>4200000</v>
      </c>
      <c r="M89" s="309">
        <v>84000000</v>
      </c>
      <c r="N89" s="309">
        <v>3900000</v>
      </c>
      <c r="O89" s="309">
        <f t="shared" si="9"/>
        <v>78000000</v>
      </c>
      <c r="P89" s="48" t="s">
        <v>1358</v>
      </c>
      <c r="Q89" s="142">
        <v>0</v>
      </c>
      <c r="R89" s="142">
        <v>0</v>
      </c>
      <c r="S89" s="142">
        <v>0</v>
      </c>
      <c r="T89" s="142">
        <v>0</v>
      </c>
      <c r="U89" s="142">
        <v>0</v>
      </c>
      <c r="V89" s="142">
        <v>0</v>
      </c>
      <c r="W89" s="142">
        <v>0</v>
      </c>
      <c r="X89" s="142">
        <v>0</v>
      </c>
      <c r="Y89" s="142">
        <v>0</v>
      </c>
      <c r="Z89" s="142">
        <v>20</v>
      </c>
      <c r="AA89" s="142">
        <v>0</v>
      </c>
      <c r="AB89" s="142">
        <v>0</v>
      </c>
      <c r="AC89" s="142">
        <v>0</v>
      </c>
      <c r="AD89" s="142">
        <v>0</v>
      </c>
      <c r="AE89" s="142">
        <v>0</v>
      </c>
      <c r="AF89" s="142">
        <v>0</v>
      </c>
      <c r="AG89" s="142">
        <v>0</v>
      </c>
      <c r="AH89" s="142">
        <v>0</v>
      </c>
      <c r="AI89" s="142">
        <f t="shared" si="7"/>
        <v>20</v>
      </c>
      <c r="AJ89" s="364">
        <f t="shared" si="8"/>
        <v>0</v>
      </c>
    </row>
    <row r="90" spans="1:36" s="48" customFormat="1" ht="51">
      <c r="A90" s="7">
        <v>345</v>
      </c>
      <c r="B90" s="7">
        <v>24</v>
      </c>
      <c r="C90" s="7"/>
      <c r="D90" s="178" t="s">
        <v>250</v>
      </c>
      <c r="E90" s="178" t="s">
        <v>250</v>
      </c>
      <c r="F90" s="22" t="s">
        <v>218</v>
      </c>
      <c r="G90" s="371" t="s">
        <v>251</v>
      </c>
      <c r="H90" s="22" t="s">
        <v>204</v>
      </c>
      <c r="I90" s="7" t="s">
        <v>205</v>
      </c>
      <c r="J90" s="7" t="s">
        <v>5</v>
      </c>
      <c r="K90" s="309">
        <v>50</v>
      </c>
      <c r="L90" s="309">
        <v>4200000</v>
      </c>
      <c r="M90" s="309">
        <v>210000000</v>
      </c>
      <c r="N90" s="309">
        <v>4100000</v>
      </c>
      <c r="O90" s="309">
        <f t="shared" si="9"/>
        <v>205000000</v>
      </c>
      <c r="P90" s="48" t="s">
        <v>1358</v>
      </c>
      <c r="Q90" s="142">
        <v>0</v>
      </c>
      <c r="R90" s="142">
        <v>0</v>
      </c>
      <c r="S90" s="142">
        <v>0</v>
      </c>
      <c r="T90" s="142">
        <v>0</v>
      </c>
      <c r="U90" s="142">
        <v>0</v>
      </c>
      <c r="V90" s="142">
        <v>0</v>
      </c>
      <c r="W90" s="142">
        <v>0</v>
      </c>
      <c r="X90" s="142">
        <v>0</v>
      </c>
      <c r="Y90" s="142">
        <v>0</v>
      </c>
      <c r="Z90" s="142">
        <v>50</v>
      </c>
      <c r="AA90" s="142">
        <v>0</v>
      </c>
      <c r="AB90" s="142">
        <v>0</v>
      </c>
      <c r="AC90" s="142">
        <v>0</v>
      </c>
      <c r="AD90" s="142">
        <v>0</v>
      </c>
      <c r="AE90" s="142">
        <v>0</v>
      </c>
      <c r="AF90" s="142">
        <v>0</v>
      </c>
      <c r="AG90" s="142">
        <v>0</v>
      </c>
      <c r="AH90" s="142">
        <v>0</v>
      </c>
      <c r="AI90" s="142">
        <f t="shared" si="7"/>
        <v>50</v>
      </c>
      <c r="AJ90" s="364">
        <f t="shared" si="8"/>
        <v>0</v>
      </c>
    </row>
    <row r="91" spans="1:36" s="48" customFormat="1" ht="51">
      <c r="A91" s="7">
        <v>346</v>
      </c>
      <c r="B91" s="7">
        <v>25</v>
      </c>
      <c r="C91" s="7"/>
      <c r="D91" s="178" t="s">
        <v>252</v>
      </c>
      <c r="E91" s="178" t="s">
        <v>252</v>
      </c>
      <c r="F91" s="22" t="s">
        <v>248</v>
      </c>
      <c r="G91" s="371" t="s">
        <v>253</v>
      </c>
      <c r="H91" s="22" t="s">
        <v>204</v>
      </c>
      <c r="I91" s="7" t="s">
        <v>205</v>
      </c>
      <c r="J91" s="7" t="s">
        <v>5</v>
      </c>
      <c r="K91" s="309">
        <v>50</v>
      </c>
      <c r="L91" s="309">
        <v>5500000</v>
      </c>
      <c r="M91" s="309">
        <v>275000000</v>
      </c>
      <c r="N91" s="309">
        <v>5200000</v>
      </c>
      <c r="O91" s="309">
        <f t="shared" si="9"/>
        <v>260000000</v>
      </c>
      <c r="P91" s="48" t="s">
        <v>1358</v>
      </c>
      <c r="Q91" s="142">
        <v>0</v>
      </c>
      <c r="R91" s="142">
        <v>0</v>
      </c>
      <c r="S91" s="142">
        <v>0</v>
      </c>
      <c r="T91" s="142">
        <v>0</v>
      </c>
      <c r="U91" s="142">
        <v>0</v>
      </c>
      <c r="V91" s="142">
        <v>0</v>
      </c>
      <c r="W91" s="142">
        <v>0</v>
      </c>
      <c r="X91" s="142">
        <v>0</v>
      </c>
      <c r="Y91" s="142">
        <v>0</v>
      </c>
      <c r="Z91" s="142">
        <v>50</v>
      </c>
      <c r="AA91" s="142">
        <v>0</v>
      </c>
      <c r="AB91" s="142">
        <v>0</v>
      </c>
      <c r="AC91" s="142">
        <v>0</v>
      </c>
      <c r="AD91" s="142">
        <v>0</v>
      </c>
      <c r="AE91" s="142">
        <v>0</v>
      </c>
      <c r="AF91" s="142">
        <v>0</v>
      </c>
      <c r="AG91" s="142">
        <v>0</v>
      </c>
      <c r="AH91" s="142">
        <v>0</v>
      </c>
      <c r="AI91" s="142">
        <f t="shared" si="7"/>
        <v>50</v>
      </c>
      <c r="AJ91" s="364">
        <f t="shared" si="8"/>
        <v>0</v>
      </c>
    </row>
    <row r="92" spans="1:36" s="48" customFormat="1" ht="51">
      <c r="A92" s="7">
        <v>347</v>
      </c>
      <c r="B92" s="7">
        <v>26</v>
      </c>
      <c r="C92" s="7"/>
      <c r="D92" s="178" t="s">
        <v>254</v>
      </c>
      <c r="E92" s="178" t="s">
        <v>254</v>
      </c>
      <c r="F92" s="22" t="s">
        <v>248</v>
      </c>
      <c r="G92" s="371" t="s">
        <v>255</v>
      </c>
      <c r="H92" s="22" t="s">
        <v>204</v>
      </c>
      <c r="I92" s="7" t="s">
        <v>205</v>
      </c>
      <c r="J92" s="7" t="s">
        <v>5</v>
      </c>
      <c r="K92" s="309">
        <v>50</v>
      </c>
      <c r="L92" s="309">
        <v>5500000</v>
      </c>
      <c r="M92" s="309">
        <v>275000000</v>
      </c>
      <c r="N92" s="309">
        <v>5200000</v>
      </c>
      <c r="O92" s="309">
        <f t="shared" si="9"/>
        <v>260000000</v>
      </c>
      <c r="P92" s="48" t="s">
        <v>1358</v>
      </c>
      <c r="Q92" s="142">
        <v>0</v>
      </c>
      <c r="R92" s="142">
        <v>0</v>
      </c>
      <c r="S92" s="142">
        <v>0</v>
      </c>
      <c r="T92" s="142">
        <v>0</v>
      </c>
      <c r="U92" s="142">
        <v>0</v>
      </c>
      <c r="V92" s="142">
        <v>0</v>
      </c>
      <c r="W92" s="142">
        <v>0</v>
      </c>
      <c r="X92" s="142">
        <v>0</v>
      </c>
      <c r="Y92" s="142">
        <v>0</v>
      </c>
      <c r="Z92" s="142">
        <v>50</v>
      </c>
      <c r="AA92" s="142">
        <v>0</v>
      </c>
      <c r="AB92" s="142">
        <v>0</v>
      </c>
      <c r="AC92" s="142">
        <v>0</v>
      </c>
      <c r="AD92" s="142">
        <v>0</v>
      </c>
      <c r="AE92" s="142">
        <v>0</v>
      </c>
      <c r="AF92" s="142">
        <v>0</v>
      </c>
      <c r="AG92" s="142">
        <v>0</v>
      </c>
      <c r="AH92" s="142">
        <v>0</v>
      </c>
      <c r="AI92" s="142">
        <f t="shared" si="7"/>
        <v>50</v>
      </c>
      <c r="AJ92" s="364">
        <f t="shared" si="8"/>
        <v>0</v>
      </c>
    </row>
    <row r="93" spans="1:36" s="48" customFormat="1" ht="51">
      <c r="A93" s="7">
        <v>348</v>
      </c>
      <c r="B93" s="7">
        <v>27</v>
      </c>
      <c r="C93" s="7"/>
      <c r="D93" s="178" t="s">
        <v>256</v>
      </c>
      <c r="E93" s="178" t="s">
        <v>256</v>
      </c>
      <c r="F93" s="22" t="s">
        <v>257</v>
      </c>
      <c r="G93" s="371" t="s">
        <v>258</v>
      </c>
      <c r="H93" s="22" t="s">
        <v>204</v>
      </c>
      <c r="I93" s="7" t="s">
        <v>205</v>
      </c>
      <c r="J93" s="7" t="s">
        <v>5</v>
      </c>
      <c r="K93" s="309">
        <v>6</v>
      </c>
      <c r="L93" s="309">
        <v>4200000</v>
      </c>
      <c r="M93" s="309">
        <v>25200000</v>
      </c>
      <c r="N93" s="309">
        <v>3600000</v>
      </c>
      <c r="O93" s="309">
        <f t="shared" si="9"/>
        <v>21600000</v>
      </c>
      <c r="P93" s="48" t="s">
        <v>1358</v>
      </c>
      <c r="Q93" s="142">
        <v>0</v>
      </c>
      <c r="R93" s="142">
        <v>0</v>
      </c>
      <c r="S93" s="142">
        <v>0</v>
      </c>
      <c r="T93" s="142">
        <v>0</v>
      </c>
      <c r="U93" s="142">
        <v>0</v>
      </c>
      <c r="V93" s="142">
        <v>0</v>
      </c>
      <c r="W93" s="142">
        <v>0</v>
      </c>
      <c r="X93" s="142">
        <v>0</v>
      </c>
      <c r="Y93" s="142">
        <v>0</v>
      </c>
      <c r="Z93" s="142">
        <v>6</v>
      </c>
      <c r="AA93" s="142">
        <v>0</v>
      </c>
      <c r="AB93" s="142">
        <v>0</v>
      </c>
      <c r="AC93" s="142">
        <v>0</v>
      </c>
      <c r="AD93" s="142">
        <v>0</v>
      </c>
      <c r="AE93" s="142">
        <v>0</v>
      </c>
      <c r="AF93" s="142">
        <v>0</v>
      </c>
      <c r="AG93" s="142">
        <v>0</v>
      </c>
      <c r="AH93" s="142">
        <v>0</v>
      </c>
      <c r="AI93" s="142">
        <f t="shared" si="7"/>
        <v>6</v>
      </c>
      <c r="AJ93" s="364">
        <f t="shared" si="8"/>
        <v>0</v>
      </c>
    </row>
    <row r="94" spans="1:36" s="48" customFormat="1" ht="51">
      <c r="A94" s="7">
        <v>349</v>
      </c>
      <c r="B94" s="7">
        <v>28</v>
      </c>
      <c r="C94" s="7"/>
      <c r="D94" s="178" t="s">
        <v>259</v>
      </c>
      <c r="E94" s="178" t="s">
        <v>259</v>
      </c>
      <c r="F94" s="22" t="s">
        <v>260</v>
      </c>
      <c r="G94" s="371" t="s">
        <v>261</v>
      </c>
      <c r="H94" s="22" t="s">
        <v>204</v>
      </c>
      <c r="I94" s="7" t="s">
        <v>205</v>
      </c>
      <c r="J94" s="7" t="s">
        <v>5</v>
      </c>
      <c r="K94" s="309">
        <v>6</v>
      </c>
      <c r="L94" s="309">
        <v>4300000</v>
      </c>
      <c r="M94" s="309">
        <v>25800000</v>
      </c>
      <c r="N94" s="309">
        <v>4100000</v>
      </c>
      <c r="O94" s="309">
        <f t="shared" si="9"/>
        <v>24600000</v>
      </c>
      <c r="P94" s="48" t="s">
        <v>1358</v>
      </c>
      <c r="Q94" s="142">
        <v>0</v>
      </c>
      <c r="R94" s="142">
        <v>0</v>
      </c>
      <c r="S94" s="142">
        <v>0</v>
      </c>
      <c r="T94" s="142">
        <v>0</v>
      </c>
      <c r="U94" s="142">
        <v>0</v>
      </c>
      <c r="V94" s="142">
        <v>0</v>
      </c>
      <c r="W94" s="142">
        <v>0</v>
      </c>
      <c r="X94" s="142">
        <v>0</v>
      </c>
      <c r="Y94" s="142">
        <v>0</v>
      </c>
      <c r="Z94" s="142">
        <v>6</v>
      </c>
      <c r="AA94" s="142">
        <v>0</v>
      </c>
      <c r="AB94" s="142">
        <v>0</v>
      </c>
      <c r="AC94" s="142">
        <v>0</v>
      </c>
      <c r="AD94" s="142">
        <v>0</v>
      </c>
      <c r="AE94" s="142">
        <v>0</v>
      </c>
      <c r="AF94" s="142">
        <v>0</v>
      </c>
      <c r="AG94" s="142">
        <v>0</v>
      </c>
      <c r="AH94" s="142">
        <v>0</v>
      </c>
      <c r="AI94" s="142">
        <f t="shared" si="7"/>
        <v>6</v>
      </c>
      <c r="AJ94" s="364">
        <f t="shared" si="8"/>
        <v>0</v>
      </c>
    </row>
    <row r="95" spans="1:36" s="48" customFormat="1" ht="51">
      <c r="A95" s="7">
        <v>350</v>
      </c>
      <c r="B95" s="7">
        <v>29</v>
      </c>
      <c r="C95" s="7"/>
      <c r="D95" s="178" t="s">
        <v>262</v>
      </c>
      <c r="E95" s="178" t="s">
        <v>262</v>
      </c>
      <c r="F95" s="22" t="s">
        <v>263</v>
      </c>
      <c r="G95" s="371" t="s">
        <v>264</v>
      </c>
      <c r="H95" s="22" t="s">
        <v>204</v>
      </c>
      <c r="I95" s="7" t="s">
        <v>205</v>
      </c>
      <c r="J95" s="7" t="s">
        <v>5</v>
      </c>
      <c r="K95" s="309">
        <v>10</v>
      </c>
      <c r="L95" s="309">
        <v>3000000</v>
      </c>
      <c r="M95" s="309">
        <v>30000000</v>
      </c>
      <c r="N95" s="309">
        <v>3000000</v>
      </c>
      <c r="O95" s="309">
        <f t="shared" si="9"/>
        <v>30000000</v>
      </c>
      <c r="P95" s="48" t="s">
        <v>1358</v>
      </c>
      <c r="Q95" s="142">
        <v>0</v>
      </c>
      <c r="R95" s="142">
        <v>0</v>
      </c>
      <c r="S95" s="142">
        <v>0</v>
      </c>
      <c r="T95" s="142">
        <v>0</v>
      </c>
      <c r="U95" s="142">
        <v>0</v>
      </c>
      <c r="V95" s="142">
        <v>0</v>
      </c>
      <c r="W95" s="142">
        <v>0</v>
      </c>
      <c r="X95" s="142">
        <v>0</v>
      </c>
      <c r="Y95" s="142">
        <v>0</v>
      </c>
      <c r="Z95" s="142">
        <v>10</v>
      </c>
      <c r="AA95" s="142">
        <v>0</v>
      </c>
      <c r="AB95" s="142">
        <v>0</v>
      </c>
      <c r="AC95" s="142">
        <v>0</v>
      </c>
      <c r="AD95" s="142">
        <v>0</v>
      </c>
      <c r="AE95" s="142">
        <v>0</v>
      </c>
      <c r="AF95" s="142">
        <v>0</v>
      </c>
      <c r="AG95" s="142">
        <v>0</v>
      </c>
      <c r="AH95" s="142">
        <v>0</v>
      </c>
      <c r="AI95" s="142">
        <f t="shared" si="7"/>
        <v>10</v>
      </c>
      <c r="AJ95" s="364">
        <f t="shared" si="8"/>
        <v>0</v>
      </c>
    </row>
    <row r="96" spans="1:36" s="48" customFormat="1" ht="51">
      <c r="A96" s="7">
        <v>351</v>
      </c>
      <c r="B96" s="7">
        <v>30</v>
      </c>
      <c r="C96" s="7"/>
      <c r="D96" s="178" t="s">
        <v>265</v>
      </c>
      <c r="E96" s="178" t="s">
        <v>265</v>
      </c>
      <c r="F96" s="22" t="s">
        <v>266</v>
      </c>
      <c r="G96" s="370" t="s">
        <v>267</v>
      </c>
      <c r="H96" s="22" t="s">
        <v>204</v>
      </c>
      <c r="I96" s="7" t="s">
        <v>205</v>
      </c>
      <c r="J96" s="7" t="s">
        <v>5</v>
      </c>
      <c r="K96" s="309">
        <v>3</v>
      </c>
      <c r="L96" s="309">
        <v>5500000</v>
      </c>
      <c r="M96" s="309">
        <v>16500000</v>
      </c>
      <c r="N96" s="309">
        <v>5100000</v>
      </c>
      <c r="O96" s="309">
        <f t="shared" si="9"/>
        <v>15300000</v>
      </c>
      <c r="P96" s="48" t="s">
        <v>1358</v>
      </c>
      <c r="Q96" s="142">
        <v>0</v>
      </c>
      <c r="R96" s="142">
        <v>0</v>
      </c>
      <c r="S96" s="142">
        <v>0</v>
      </c>
      <c r="T96" s="142">
        <v>0</v>
      </c>
      <c r="U96" s="142">
        <v>0</v>
      </c>
      <c r="V96" s="142">
        <v>0</v>
      </c>
      <c r="W96" s="142">
        <v>0</v>
      </c>
      <c r="X96" s="142">
        <v>0</v>
      </c>
      <c r="Y96" s="142">
        <v>0</v>
      </c>
      <c r="Z96" s="142">
        <v>3</v>
      </c>
      <c r="AA96" s="142">
        <v>0</v>
      </c>
      <c r="AB96" s="142">
        <v>0</v>
      </c>
      <c r="AC96" s="142">
        <v>0</v>
      </c>
      <c r="AD96" s="142">
        <v>0</v>
      </c>
      <c r="AE96" s="142">
        <v>0</v>
      </c>
      <c r="AF96" s="142">
        <v>0</v>
      </c>
      <c r="AG96" s="142">
        <v>0</v>
      </c>
      <c r="AH96" s="142">
        <v>0</v>
      </c>
      <c r="AI96" s="142">
        <f t="shared" si="7"/>
        <v>3</v>
      </c>
      <c r="AJ96" s="364">
        <f t="shared" si="8"/>
        <v>0</v>
      </c>
    </row>
    <row r="97" spans="1:36" s="48" customFormat="1" ht="51">
      <c r="A97" s="7">
        <v>352</v>
      </c>
      <c r="B97" s="7">
        <v>31</v>
      </c>
      <c r="C97" s="7"/>
      <c r="D97" s="178" t="s">
        <v>268</v>
      </c>
      <c r="E97" s="178" t="s">
        <v>268</v>
      </c>
      <c r="F97" s="22" t="s">
        <v>269</v>
      </c>
      <c r="G97" s="371" t="s">
        <v>270</v>
      </c>
      <c r="H97" s="22" t="s">
        <v>204</v>
      </c>
      <c r="I97" s="7" t="s">
        <v>205</v>
      </c>
      <c r="J97" s="7" t="s">
        <v>5</v>
      </c>
      <c r="K97" s="309">
        <v>10</v>
      </c>
      <c r="L97" s="309">
        <v>6500000</v>
      </c>
      <c r="M97" s="309">
        <v>65000000</v>
      </c>
      <c r="N97" s="309">
        <v>6500000</v>
      </c>
      <c r="O97" s="309">
        <f t="shared" si="9"/>
        <v>65000000</v>
      </c>
      <c r="P97" s="48" t="s">
        <v>1358</v>
      </c>
      <c r="Q97" s="142">
        <v>0</v>
      </c>
      <c r="R97" s="142">
        <v>0</v>
      </c>
      <c r="S97" s="142">
        <v>0</v>
      </c>
      <c r="T97" s="142">
        <v>0</v>
      </c>
      <c r="U97" s="142">
        <v>0</v>
      </c>
      <c r="V97" s="142">
        <v>0</v>
      </c>
      <c r="W97" s="142">
        <v>0</v>
      </c>
      <c r="X97" s="142">
        <v>0</v>
      </c>
      <c r="Y97" s="142">
        <v>0</v>
      </c>
      <c r="Z97" s="142">
        <v>10</v>
      </c>
      <c r="AA97" s="142">
        <v>0</v>
      </c>
      <c r="AB97" s="142">
        <v>0</v>
      </c>
      <c r="AC97" s="142">
        <v>0</v>
      </c>
      <c r="AD97" s="142">
        <v>0</v>
      </c>
      <c r="AE97" s="142">
        <v>0</v>
      </c>
      <c r="AF97" s="142">
        <v>0</v>
      </c>
      <c r="AG97" s="142">
        <v>0</v>
      </c>
      <c r="AH97" s="142">
        <v>0</v>
      </c>
      <c r="AI97" s="142">
        <f t="shared" si="7"/>
        <v>10</v>
      </c>
      <c r="AJ97" s="364">
        <f t="shared" si="8"/>
        <v>0</v>
      </c>
    </row>
    <row r="98" spans="1:36" s="48" customFormat="1" ht="51">
      <c r="A98" s="7">
        <v>353</v>
      </c>
      <c r="B98" s="7">
        <v>32</v>
      </c>
      <c r="C98" s="7"/>
      <c r="D98" s="178" t="s">
        <v>271</v>
      </c>
      <c r="E98" s="178" t="s">
        <v>271</v>
      </c>
      <c r="F98" s="22" t="s">
        <v>218</v>
      </c>
      <c r="G98" s="371" t="s">
        <v>272</v>
      </c>
      <c r="H98" s="22" t="s">
        <v>204</v>
      </c>
      <c r="I98" s="7" t="s">
        <v>205</v>
      </c>
      <c r="J98" s="7" t="s">
        <v>5</v>
      </c>
      <c r="K98" s="309">
        <v>30</v>
      </c>
      <c r="L98" s="309">
        <v>7800000</v>
      </c>
      <c r="M98" s="309">
        <v>234000000</v>
      </c>
      <c r="N98" s="309">
        <v>7600000</v>
      </c>
      <c r="O98" s="309">
        <f t="shared" si="9"/>
        <v>228000000</v>
      </c>
      <c r="P98" s="48" t="s">
        <v>1358</v>
      </c>
      <c r="Q98" s="142">
        <v>0</v>
      </c>
      <c r="R98" s="142">
        <v>0</v>
      </c>
      <c r="S98" s="142">
        <v>0</v>
      </c>
      <c r="T98" s="142">
        <v>0</v>
      </c>
      <c r="U98" s="142">
        <v>0</v>
      </c>
      <c r="V98" s="142">
        <v>0</v>
      </c>
      <c r="W98" s="142">
        <v>0</v>
      </c>
      <c r="X98" s="142">
        <v>0</v>
      </c>
      <c r="Y98" s="142">
        <v>0</v>
      </c>
      <c r="Z98" s="142">
        <v>30</v>
      </c>
      <c r="AA98" s="142">
        <v>0</v>
      </c>
      <c r="AB98" s="142">
        <v>0</v>
      </c>
      <c r="AC98" s="142">
        <v>0</v>
      </c>
      <c r="AD98" s="142">
        <v>0</v>
      </c>
      <c r="AE98" s="142">
        <v>0</v>
      </c>
      <c r="AF98" s="142">
        <v>0</v>
      </c>
      <c r="AG98" s="142">
        <v>0</v>
      </c>
      <c r="AH98" s="142">
        <v>0</v>
      </c>
      <c r="AI98" s="142">
        <f t="shared" si="7"/>
        <v>30</v>
      </c>
      <c r="AJ98" s="364">
        <f t="shared" si="8"/>
        <v>0</v>
      </c>
    </row>
    <row r="99" spans="1:36" s="48" customFormat="1" ht="51">
      <c r="A99" s="7">
        <v>354</v>
      </c>
      <c r="B99" s="7">
        <v>33</v>
      </c>
      <c r="C99" s="7"/>
      <c r="D99" s="178" t="s">
        <v>273</v>
      </c>
      <c r="E99" s="178" t="s">
        <v>273</v>
      </c>
      <c r="F99" s="22" t="s">
        <v>269</v>
      </c>
      <c r="G99" s="371" t="s">
        <v>274</v>
      </c>
      <c r="H99" s="22" t="s">
        <v>204</v>
      </c>
      <c r="I99" s="7" t="s">
        <v>205</v>
      </c>
      <c r="J99" s="7" t="s">
        <v>5</v>
      </c>
      <c r="K99" s="309">
        <v>42</v>
      </c>
      <c r="L99" s="309">
        <v>7800000</v>
      </c>
      <c r="M99" s="309">
        <v>327600000</v>
      </c>
      <c r="N99" s="309">
        <v>7600000</v>
      </c>
      <c r="O99" s="309">
        <f t="shared" si="9"/>
        <v>319200000</v>
      </c>
      <c r="P99" s="48" t="s">
        <v>1358</v>
      </c>
      <c r="Q99" s="142">
        <v>0</v>
      </c>
      <c r="R99" s="142">
        <v>0</v>
      </c>
      <c r="S99" s="142">
        <v>0</v>
      </c>
      <c r="T99" s="142">
        <v>0</v>
      </c>
      <c r="U99" s="142">
        <v>0</v>
      </c>
      <c r="V99" s="142">
        <v>0</v>
      </c>
      <c r="W99" s="142">
        <v>0</v>
      </c>
      <c r="X99" s="142">
        <v>0</v>
      </c>
      <c r="Y99" s="142">
        <v>0</v>
      </c>
      <c r="Z99" s="142">
        <v>42</v>
      </c>
      <c r="AA99" s="142">
        <v>0</v>
      </c>
      <c r="AB99" s="142">
        <v>0</v>
      </c>
      <c r="AC99" s="142">
        <v>0</v>
      </c>
      <c r="AD99" s="142">
        <v>0</v>
      </c>
      <c r="AE99" s="142">
        <v>0</v>
      </c>
      <c r="AF99" s="142">
        <v>0</v>
      </c>
      <c r="AG99" s="142">
        <v>0</v>
      </c>
      <c r="AH99" s="142">
        <v>0</v>
      </c>
      <c r="AI99" s="142">
        <f t="shared" si="7"/>
        <v>42</v>
      </c>
      <c r="AJ99" s="364">
        <f t="shared" si="8"/>
        <v>0</v>
      </c>
    </row>
    <row r="100" spans="1:36" s="48" customFormat="1" ht="51">
      <c r="A100" s="7">
        <v>355</v>
      </c>
      <c r="B100" s="7">
        <v>34</v>
      </c>
      <c r="C100" s="7"/>
      <c r="D100" s="178" t="s">
        <v>275</v>
      </c>
      <c r="E100" s="178" t="s">
        <v>275</v>
      </c>
      <c r="F100" s="22" t="s">
        <v>269</v>
      </c>
      <c r="G100" s="371" t="s">
        <v>276</v>
      </c>
      <c r="H100" s="22" t="s">
        <v>204</v>
      </c>
      <c r="I100" s="7" t="s">
        <v>205</v>
      </c>
      <c r="J100" s="7" t="s">
        <v>5</v>
      </c>
      <c r="K100" s="309">
        <v>25</v>
      </c>
      <c r="L100" s="309">
        <v>7800000</v>
      </c>
      <c r="M100" s="309">
        <v>195000000</v>
      </c>
      <c r="N100" s="309">
        <v>7600000</v>
      </c>
      <c r="O100" s="309">
        <f t="shared" si="9"/>
        <v>190000000</v>
      </c>
      <c r="P100" s="48" t="s">
        <v>1358</v>
      </c>
      <c r="Q100" s="142">
        <v>0</v>
      </c>
      <c r="R100" s="142">
        <v>0</v>
      </c>
      <c r="S100" s="142">
        <v>0</v>
      </c>
      <c r="T100" s="142">
        <v>0</v>
      </c>
      <c r="U100" s="142">
        <v>0</v>
      </c>
      <c r="V100" s="142">
        <v>0</v>
      </c>
      <c r="W100" s="142">
        <v>0</v>
      </c>
      <c r="X100" s="142">
        <v>0</v>
      </c>
      <c r="Y100" s="142">
        <v>0</v>
      </c>
      <c r="Z100" s="142">
        <v>25</v>
      </c>
      <c r="AA100" s="142">
        <v>0</v>
      </c>
      <c r="AB100" s="142">
        <v>0</v>
      </c>
      <c r="AC100" s="142">
        <v>0</v>
      </c>
      <c r="AD100" s="142">
        <v>0</v>
      </c>
      <c r="AE100" s="142">
        <v>0</v>
      </c>
      <c r="AF100" s="142">
        <v>0</v>
      </c>
      <c r="AG100" s="142">
        <v>0</v>
      </c>
      <c r="AH100" s="142">
        <v>0</v>
      </c>
      <c r="AI100" s="142">
        <f t="shared" si="7"/>
        <v>25</v>
      </c>
      <c r="AJ100" s="364">
        <f t="shared" si="8"/>
        <v>0</v>
      </c>
    </row>
    <row r="101" spans="1:36" s="142" customFormat="1" ht="27" customHeight="1">
      <c r="B101" s="151" t="s">
        <v>354</v>
      </c>
      <c r="C101" s="152"/>
      <c r="D101" s="152"/>
      <c r="E101" s="152"/>
      <c r="F101" s="152"/>
      <c r="G101" s="376"/>
      <c r="H101" s="93"/>
      <c r="I101" s="94"/>
      <c r="J101" s="94"/>
      <c r="K101" s="356"/>
      <c r="L101" s="356"/>
      <c r="M101" s="356">
        <v>214440800</v>
      </c>
      <c r="N101" s="331"/>
      <c r="O101" s="332">
        <f>SUM(O102:O114)</f>
        <v>214250000</v>
      </c>
      <c r="P101" s="142" t="s">
        <v>1350</v>
      </c>
      <c r="Q101" s="142" t="e">
        <v>#N/A</v>
      </c>
      <c r="R101" s="142" t="e">
        <v>#N/A</v>
      </c>
      <c r="S101" s="142" t="e">
        <v>#N/A</v>
      </c>
      <c r="T101" s="142" t="e">
        <v>#N/A</v>
      </c>
      <c r="U101" s="142" t="e">
        <v>#N/A</v>
      </c>
      <c r="V101" s="142" t="e">
        <v>#N/A</v>
      </c>
      <c r="W101" s="142" t="e">
        <v>#N/A</v>
      </c>
      <c r="X101" s="142" t="e">
        <v>#N/A</v>
      </c>
      <c r="Y101" s="142" t="e">
        <v>#N/A</v>
      </c>
      <c r="Z101" s="142" t="e">
        <v>#N/A</v>
      </c>
      <c r="AA101" s="142" t="e">
        <v>#N/A</v>
      </c>
      <c r="AB101" s="142" t="e">
        <v>#N/A</v>
      </c>
      <c r="AC101" s="142" t="e">
        <v>#N/A</v>
      </c>
      <c r="AD101" s="142" t="e">
        <v>#N/A</v>
      </c>
      <c r="AE101" s="142" t="e">
        <v>#N/A</v>
      </c>
      <c r="AF101" s="142" t="e">
        <v>#N/A</v>
      </c>
      <c r="AG101" s="142" t="e">
        <v>#N/A</v>
      </c>
      <c r="AH101" s="142" t="e">
        <v>#N/A</v>
      </c>
      <c r="AI101" s="142" t="e">
        <f t="shared" si="7"/>
        <v>#N/A</v>
      </c>
      <c r="AJ101" s="364" t="e">
        <f t="shared" si="8"/>
        <v>#N/A</v>
      </c>
    </row>
    <row r="102" spans="1:36" s="99" customFormat="1" ht="62.25" customHeight="1">
      <c r="A102" s="10">
        <v>126</v>
      </c>
      <c r="B102" s="7">
        <v>1</v>
      </c>
      <c r="C102" s="10"/>
      <c r="D102" s="95" t="s">
        <v>355</v>
      </c>
      <c r="E102" s="10" t="s">
        <v>356</v>
      </c>
      <c r="F102" s="10" t="s">
        <v>357</v>
      </c>
      <c r="G102" s="377" t="s">
        <v>358</v>
      </c>
      <c r="H102" s="10" t="s">
        <v>359</v>
      </c>
      <c r="I102" s="10" t="s">
        <v>360</v>
      </c>
      <c r="J102" s="96" t="s">
        <v>112</v>
      </c>
      <c r="K102" s="17">
        <v>2</v>
      </c>
      <c r="L102" s="17">
        <v>1728000</v>
      </c>
      <c r="M102" s="17">
        <v>3456000</v>
      </c>
      <c r="N102" s="331">
        <v>3500000</v>
      </c>
      <c r="O102" s="331">
        <f t="shared" ref="O102:O114" si="10">N102*K102</f>
        <v>7000000</v>
      </c>
      <c r="P102" s="142" t="s">
        <v>1350</v>
      </c>
      <c r="Q102" s="142">
        <v>0</v>
      </c>
      <c r="R102" s="142">
        <v>0</v>
      </c>
      <c r="S102" s="142">
        <v>0</v>
      </c>
      <c r="T102" s="142">
        <v>0</v>
      </c>
      <c r="U102" s="142">
        <v>0</v>
      </c>
      <c r="V102" s="142">
        <v>0</v>
      </c>
      <c r="W102" s="142">
        <v>0</v>
      </c>
      <c r="X102" s="142">
        <v>0</v>
      </c>
      <c r="Y102" s="142">
        <v>0</v>
      </c>
      <c r="Z102" s="142">
        <v>0</v>
      </c>
      <c r="AA102" s="142">
        <v>2</v>
      </c>
      <c r="AB102" s="142">
        <v>0</v>
      </c>
      <c r="AC102" s="142">
        <v>0</v>
      </c>
      <c r="AD102" s="142">
        <v>0</v>
      </c>
      <c r="AE102" s="142">
        <v>0</v>
      </c>
      <c r="AF102" s="142">
        <v>0</v>
      </c>
      <c r="AG102" s="142">
        <v>0</v>
      </c>
      <c r="AH102" s="142">
        <v>0</v>
      </c>
      <c r="AI102" s="142">
        <f t="shared" si="7"/>
        <v>2</v>
      </c>
      <c r="AJ102" s="364">
        <f t="shared" si="8"/>
        <v>0</v>
      </c>
    </row>
    <row r="103" spans="1:36" s="99" customFormat="1" ht="57" customHeight="1">
      <c r="A103" s="10">
        <v>127</v>
      </c>
      <c r="B103" s="7">
        <v>2</v>
      </c>
      <c r="C103" s="10"/>
      <c r="D103" s="95" t="s">
        <v>361</v>
      </c>
      <c r="E103" s="10" t="s">
        <v>362</v>
      </c>
      <c r="F103" s="10" t="s">
        <v>357</v>
      </c>
      <c r="G103" s="377" t="s">
        <v>363</v>
      </c>
      <c r="H103" s="10" t="s">
        <v>359</v>
      </c>
      <c r="I103" s="10" t="s">
        <v>360</v>
      </c>
      <c r="J103" s="96" t="s">
        <v>112</v>
      </c>
      <c r="K103" s="17">
        <v>2</v>
      </c>
      <c r="L103" s="17">
        <v>2030400</v>
      </c>
      <c r="M103" s="17">
        <v>4060800</v>
      </c>
      <c r="N103" s="331">
        <v>3500000</v>
      </c>
      <c r="O103" s="331">
        <f t="shared" si="10"/>
        <v>7000000</v>
      </c>
      <c r="P103" s="142" t="s">
        <v>1350</v>
      </c>
      <c r="Q103" s="142">
        <v>0</v>
      </c>
      <c r="R103" s="142">
        <v>0</v>
      </c>
      <c r="S103" s="142">
        <v>0</v>
      </c>
      <c r="T103" s="142">
        <v>0</v>
      </c>
      <c r="U103" s="142">
        <v>0</v>
      </c>
      <c r="V103" s="142">
        <v>0</v>
      </c>
      <c r="W103" s="142">
        <v>0</v>
      </c>
      <c r="X103" s="142">
        <v>0</v>
      </c>
      <c r="Y103" s="142">
        <v>0</v>
      </c>
      <c r="Z103" s="142">
        <v>0</v>
      </c>
      <c r="AA103" s="142">
        <v>2</v>
      </c>
      <c r="AB103" s="142">
        <v>0</v>
      </c>
      <c r="AC103" s="142">
        <v>0</v>
      </c>
      <c r="AD103" s="142">
        <v>0</v>
      </c>
      <c r="AE103" s="142">
        <v>0</v>
      </c>
      <c r="AF103" s="142">
        <v>0</v>
      </c>
      <c r="AG103" s="142">
        <v>0</v>
      </c>
      <c r="AH103" s="142">
        <v>0</v>
      </c>
      <c r="AI103" s="142">
        <f t="shared" si="7"/>
        <v>2</v>
      </c>
      <c r="AJ103" s="364">
        <f t="shared" si="8"/>
        <v>0</v>
      </c>
    </row>
    <row r="104" spans="1:36" s="142" customFormat="1" ht="66.75" customHeight="1">
      <c r="A104" s="10">
        <v>128</v>
      </c>
      <c r="B104" s="7">
        <v>3</v>
      </c>
      <c r="C104" s="10"/>
      <c r="D104" s="95" t="s">
        <v>364</v>
      </c>
      <c r="E104" s="10" t="s">
        <v>365</v>
      </c>
      <c r="F104" s="10" t="s">
        <v>366</v>
      </c>
      <c r="G104" s="377" t="s">
        <v>367</v>
      </c>
      <c r="H104" s="10" t="s">
        <v>359</v>
      </c>
      <c r="I104" s="10" t="s">
        <v>360</v>
      </c>
      <c r="J104" s="96" t="s">
        <v>112</v>
      </c>
      <c r="K104" s="17">
        <v>1</v>
      </c>
      <c r="L104" s="17">
        <v>2250000</v>
      </c>
      <c r="M104" s="17">
        <v>2250000</v>
      </c>
      <c r="N104" s="331">
        <v>1400000</v>
      </c>
      <c r="O104" s="331">
        <f t="shared" si="10"/>
        <v>1400000</v>
      </c>
      <c r="P104" s="142" t="s">
        <v>1350</v>
      </c>
      <c r="Q104" s="142">
        <v>0</v>
      </c>
      <c r="R104" s="142">
        <v>0</v>
      </c>
      <c r="S104" s="142">
        <v>0</v>
      </c>
      <c r="T104" s="142">
        <v>0</v>
      </c>
      <c r="U104" s="142">
        <v>0</v>
      </c>
      <c r="V104" s="142">
        <v>0</v>
      </c>
      <c r="W104" s="142">
        <v>0</v>
      </c>
      <c r="X104" s="142">
        <v>0</v>
      </c>
      <c r="Y104" s="142">
        <v>0</v>
      </c>
      <c r="Z104" s="142">
        <v>0</v>
      </c>
      <c r="AA104" s="142">
        <v>1</v>
      </c>
      <c r="AB104" s="142">
        <v>0</v>
      </c>
      <c r="AC104" s="142">
        <v>0</v>
      </c>
      <c r="AD104" s="142">
        <v>0</v>
      </c>
      <c r="AE104" s="142">
        <v>0</v>
      </c>
      <c r="AF104" s="142">
        <v>0</v>
      </c>
      <c r="AG104" s="142">
        <v>0</v>
      </c>
      <c r="AH104" s="142">
        <v>0</v>
      </c>
      <c r="AI104" s="142">
        <f t="shared" si="7"/>
        <v>1</v>
      </c>
      <c r="AJ104" s="364">
        <f t="shared" si="8"/>
        <v>0</v>
      </c>
    </row>
    <row r="105" spans="1:36" s="142" customFormat="1" ht="63" customHeight="1">
      <c r="A105" s="10">
        <v>129</v>
      </c>
      <c r="B105" s="7">
        <v>4</v>
      </c>
      <c r="C105" s="10"/>
      <c r="D105" s="95" t="s">
        <v>368</v>
      </c>
      <c r="E105" s="10" t="s">
        <v>369</v>
      </c>
      <c r="F105" s="97" t="s">
        <v>370</v>
      </c>
      <c r="G105" s="377" t="s">
        <v>371</v>
      </c>
      <c r="H105" s="10" t="s">
        <v>359</v>
      </c>
      <c r="I105" s="10" t="s">
        <v>360</v>
      </c>
      <c r="J105" s="96" t="s">
        <v>112</v>
      </c>
      <c r="K105" s="17">
        <v>1</v>
      </c>
      <c r="L105" s="17">
        <v>2160000</v>
      </c>
      <c r="M105" s="17">
        <v>2160000</v>
      </c>
      <c r="N105" s="331">
        <v>1400000</v>
      </c>
      <c r="O105" s="331">
        <f t="shared" si="10"/>
        <v>1400000</v>
      </c>
      <c r="P105" s="142" t="s">
        <v>1350</v>
      </c>
      <c r="Q105" s="142">
        <v>0</v>
      </c>
      <c r="R105" s="142">
        <v>0</v>
      </c>
      <c r="S105" s="142">
        <v>0</v>
      </c>
      <c r="T105" s="142">
        <v>0</v>
      </c>
      <c r="U105" s="142">
        <v>0</v>
      </c>
      <c r="V105" s="142">
        <v>0</v>
      </c>
      <c r="W105" s="142">
        <v>0</v>
      </c>
      <c r="X105" s="142">
        <v>0</v>
      </c>
      <c r="Y105" s="142">
        <v>0</v>
      </c>
      <c r="Z105" s="142">
        <v>0</v>
      </c>
      <c r="AA105" s="142">
        <v>1</v>
      </c>
      <c r="AB105" s="142">
        <v>0</v>
      </c>
      <c r="AC105" s="142">
        <v>0</v>
      </c>
      <c r="AD105" s="142">
        <v>0</v>
      </c>
      <c r="AE105" s="142">
        <v>0</v>
      </c>
      <c r="AF105" s="142">
        <v>0</v>
      </c>
      <c r="AG105" s="142">
        <v>0</v>
      </c>
      <c r="AH105" s="142">
        <v>0</v>
      </c>
      <c r="AI105" s="142">
        <f t="shared" si="7"/>
        <v>1</v>
      </c>
      <c r="AJ105" s="364">
        <f t="shared" si="8"/>
        <v>0</v>
      </c>
    </row>
    <row r="106" spans="1:36" s="99" customFormat="1" ht="48" customHeight="1">
      <c r="A106" s="10">
        <v>130</v>
      </c>
      <c r="B106" s="7">
        <v>5</v>
      </c>
      <c r="C106" s="10"/>
      <c r="D106" s="95" t="s">
        <v>372</v>
      </c>
      <c r="E106" s="10" t="s">
        <v>373</v>
      </c>
      <c r="F106" s="10" t="s">
        <v>374</v>
      </c>
      <c r="G106" s="377" t="s">
        <v>375</v>
      </c>
      <c r="H106" s="10" t="s">
        <v>359</v>
      </c>
      <c r="I106" s="10" t="s">
        <v>360</v>
      </c>
      <c r="J106" s="96" t="s">
        <v>112</v>
      </c>
      <c r="K106" s="17">
        <v>2</v>
      </c>
      <c r="L106" s="17">
        <v>2016000</v>
      </c>
      <c r="M106" s="17">
        <v>4032000</v>
      </c>
      <c r="N106" s="331">
        <v>4000000</v>
      </c>
      <c r="O106" s="331">
        <f t="shared" si="10"/>
        <v>8000000</v>
      </c>
      <c r="P106" s="142" t="s">
        <v>1350</v>
      </c>
      <c r="Q106" s="142">
        <v>0</v>
      </c>
      <c r="R106" s="142">
        <v>0</v>
      </c>
      <c r="S106" s="142">
        <v>0</v>
      </c>
      <c r="T106" s="142">
        <v>0</v>
      </c>
      <c r="U106" s="142">
        <v>0</v>
      </c>
      <c r="V106" s="142">
        <v>0</v>
      </c>
      <c r="W106" s="142">
        <v>0</v>
      </c>
      <c r="X106" s="142">
        <v>0</v>
      </c>
      <c r="Y106" s="142">
        <v>0</v>
      </c>
      <c r="Z106" s="142">
        <v>0</v>
      </c>
      <c r="AA106" s="142">
        <v>2</v>
      </c>
      <c r="AB106" s="142">
        <v>0</v>
      </c>
      <c r="AC106" s="142">
        <v>0</v>
      </c>
      <c r="AD106" s="142">
        <v>0</v>
      </c>
      <c r="AE106" s="142">
        <v>0</v>
      </c>
      <c r="AF106" s="142">
        <v>0</v>
      </c>
      <c r="AG106" s="142">
        <v>0</v>
      </c>
      <c r="AH106" s="142">
        <v>0</v>
      </c>
      <c r="AI106" s="142">
        <f t="shared" si="7"/>
        <v>2</v>
      </c>
      <c r="AJ106" s="364">
        <f t="shared" si="8"/>
        <v>0</v>
      </c>
    </row>
    <row r="107" spans="1:36" s="142" customFormat="1" ht="38.25">
      <c r="A107" s="10">
        <v>131</v>
      </c>
      <c r="B107" s="7">
        <v>6</v>
      </c>
      <c r="C107" s="10"/>
      <c r="D107" s="95" t="s">
        <v>376</v>
      </c>
      <c r="E107" s="10" t="s">
        <v>110</v>
      </c>
      <c r="F107" s="10" t="s">
        <v>329</v>
      </c>
      <c r="G107" s="378" t="s">
        <v>377</v>
      </c>
      <c r="H107" s="10" t="s">
        <v>288</v>
      </c>
      <c r="I107" s="10" t="s">
        <v>115</v>
      </c>
      <c r="J107" s="96" t="s">
        <v>378</v>
      </c>
      <c r="K107" s="17">
        <v>75</v>
      </c>
      <c r="L107" s="17">
        <v>5850000</v>
      </c>
      <c r="M107" s="17">
        <v>438750000</v>
      </c>
      <c r="N107" s="331">
        <v>1470000</v>
      </c>
      <c r="O107" s="331">
        <f t="shared" si="10"/>
        <v>110250000</v>
      </c>
      <c r="P107" s="142" t="s">
        <v>1350</v>
      </c>
      <c r="Q107" s="142">
        <v>0</v>
      </c>
      <c r="R107" s="142">
        <v>0</v>
      </c>
      <c r="S107" s="142">
        <v>0</v>
      </c>
      <c r="T107" s="142">
        <v>0</v>
      </c>
      <c r="U107" s="142">
        <v>0</v>
      </c>
      <c r="V107" s="142">
        <v>0</v>
      </c>
      <c r="W107" s="142">
        <v>0</v>
      </c>
      <c r="X107" s="142">
        <v>0</v>
      </c>
      <c r="Y107" s="142">
        <v>0</v>
      </c>
      <c r="Z107" s="142">
        <v>75</v>
      </c>
      <c r="AA107" s="142">
        <v>0</v>
      </c>
      <c r="AB107" s="142">
        <v>0</v>
      </c>
      <c r="AC107" s="142">
        <v>0</v>
      </c>
      <c r="AD107" s="142">
        <v>0</v>
      </c>
      <c r="AE107" s="142">
        <v>0</v>
      </c>
      <c r="AF107" s="142">
        <v>0</v>
      </c>
      <c r="AG107" s="142">
        <v>0</v>
      </c>
      <c r="AH107" s="142">
        <v>0</v>
      </c>
      <c r="AI107" s="142">
        <f t="shared" si="7"/>
        <v>75</v>
      </c>
      <c r="AJ107" s="364">
        <f t="shared" si="8"/>
        <v>0</v>
      </c>
    </row>
    <row r="108" spans="1:36" s="99" customFormat="1" ht="69" customHeight="1">
      <c r="A108" s="10">
        <v>132</v>
      </c>
      <c r="B108" s="7">
        <v>7</v>
      </c>
      <c r="C108" s="10"/>
      <c r="D108" s="95" t="s">
        <v>379</v>
      </c>
      <c r="E108" s="10" t="s">
        <v>380</v>
      </c>
      <c r="F108" s="97" t="s">
        <v>381</v>
      </c>
      <c r="G108" s="377" t="s">
        <v>382</v>
      </c>
      <c r="H108" s="10" t="s">
        <v>359</v>
      </c>
      <c r="I108" s="10" t="s">
        <v>360</v>
      </c>
      <c r="J108" s="96" t="s">
        <v>112</v>
      </c>
      <c r="K108" s="17">
        <v>1</v>
      </c>
      <c r="L108" s="17">
        <v>2736000</v>
      </c>
      <c r="M108" s="17">
        <v>2736000</v>
      </c>
      <c r="N108" s="331">
        <v>2700000</v>
      </c>
      <c r="O108" s="331">
        <f t="shared" si="10"/>
        <v>2700000</v>
      </c>
      <c r="P108" s="142" t="s">
        <v>1350</v>
      </c>
      <c r="Q108" s="142">
        <v>0</v>
      </c>
      <c r="R108" s="142">
        <v>0</v>
      </c>
      <c r="S108" s="142">
        <v>0</v>
      </c>
      <c r="T108" s="142">
        <v>0</v>
      </c>
      <c r="U108" s="142">
        <v>0</v>
      </c>
      <c r="V108" s="142">
        <v>0</v>
      </c>
      <c r="W108" s="142">
        <v>0</v>
      </c>
      <c r="X108" s="142">
        <v>0</v>
      </c>
      <c r="Y108" s="142">
        <v>0</v>
      </c>
      <c r="Z108" s="142">
        <v>0</v>
      </c>
      <c r="AA108" s="142">
        <v>1</v>
      </c>
      <c r="AB108" s="142">
        <v>0</v>
      </c>
      <c r="AC108" s="142">
        <v>0</v>
      </c>
      <c r="AD108" s="142">
        <v>0</v>
      </c>
      <c r="AE108" s="142">
        <v>0</v>
      </c>
      <c r="AF108" s="142">
        <v>0</v>
      </c>
      <c r="AG108" s="142">
        <v>0</v>
      </c>
      <c r="AH108" s="142">
        <v>0</v>
      </c>
      <c r="AI108" s="142">
        <f t="shared" si="7"/>
        <v>1</v>
      </c>
      <c r="AJ108" s="364">
        <f t="shared" si="8"/>
        <v>0</v>
      </c>
    </row>
    <row r="109" spans="1:36" s="142" customFormat="1" ht="36" customHeight="1">
      <c r="A109" s="10">
        <v>133</v>
      </c>
      <c r="B109" s="7">
        <v>8</v>
      </c>
      <c r="C109" s="10"/>
      <c r="D109" s="95" t="s">
        <v>14</v>
      </c>
      <c r="E109" s="10" t="s">
        <v>383</v>
      </c>
      <c r="F109" s="10" t="s">
        <v>384</v>
      </c>
      <c r="G109" s="378" t="s">
        <v>385</v>
      </c>
      <c r="H109" s="10" t="s">
        <v>386</v>
      </c>
      <c r="I109" s="10" t="s">
        <v>387</v>
      </c>
      <c r="J109" s="96" t="s">
        <v>112</v>
      </c>
      <c r="K109" s="17">
        <v>30</v>
      </c>
      <c r="L109" s="17">
        <v>690000</v>
      </c>
      <c r="M109" s="17">
        <v>20700000</v>
      </c>
      <c r="N109" s="331">
        <v>600000</v>
      </c>
      <c r="O109" s="331">
        <f t="shared" si="10"/>
        <v>18000000</v>
      </c>
      <c r="P109" s="142" t="s">
        <v>1350</v>
      </c>
      <c r="Q109" s="142">
        <v>0</v>
      </c>
      <c r="R109" s="142">
        <v>0</v>
      </c>
      <c r="S109" s="142">
        <v>0</v>
      </c>
      <c r="T109" s="142">
        <v>0</v>
      </c>
      <c r="U109" s="142">
        <v>0</v>
      </c>
      <c r="V109" s="142">
        <v>0</v>
      </c>
      <c r="W109" s="142">
        <v>0</v>
      </c>
      <c r="X109" s="142">
        <v>0</v>
      </c>
      <c r="Y109" s="142">
        <v>0</v>
      </c>
      <c r="Z109" s="142">
        <v>30</v>
      </c>
      <c r="AA109" s="142">
        <v>0</v>
      </c>
      <c r="AB109" s="142">
        <v>0</v>
      </c>
      <c r="AC109" s="142">
        <v>0</v>
      </c>
      <c r="AD109" s="142">
        <v>0</v>
      </c>
      <c r="AE109" s="142">
        <v>0</v>
      </c>
      <c r="AF109" s="142">
        <v>0</v>
      </c>
      <c r="AG109" s="142">
        <v>0</v>
      </c>
      <c r="AH109" s="142">
        <v>0</v>
      </c>
      <c r="AI109" s="142">
        <f t="shared" si="7"/>
        <v>30</v>
      </c>
      <c r="AJ109" s="364">
        <f t="shared" si="8"/>
        <v>0</v>
      </c>
    </row>
    <row r="110" spans="1:36" s="142" customFormat="1" ht="33" customHeight="1">
      <c r="A110" s="10">
        <v>134</v>
      </c>
      <c r="B110" s="7">
        <v>9</v>
      </c>
      <c r="C110" s="10"/>
      <c r="D110" s="95" t="s">
        <v>388</v>
      </c>
      <c r="E110" s="92" t="s">
        <v>389</v>
      </c>
      <c r="F110" s="10" t="s">
        <v>390</v>
      </c>
      <c r="G110" s="378" t="s">
        <v>391</v>
      </c>
      <c r="H110" s="10" t="s">
        <v>386</v>
      </c>
      <c r="I110" s="10" t="s">
        <v>387</v>
      </c>
      <c r="J110" s="96" t="s">
        <v>112</v>
      </c>
      <c r="K110" s="17">
        <v>10</v>
      </c>
      <c r="L110" s="17">
        <v>8000000</v>
      </c>
      <c r="M110" s="17">
        <v>80000000</v>
      </c>
      <c r="N110" s="331">
        <v>5000000</v>
      </c>
      <c r="O110" s="331">
        <f t="shared" si="10"/>
        <v>50000000</v>
      </c>
      <c r="P110" s="142" t="s">
        <v>1350</v>
      </c>
      <c r="Q110" s="142">
        <v>0</v>
      </c>
      <c r="R110" s="142">
        <v>0</v>
      </c>
      <c r="S110" s="142">
        <v>0</v>
      </c>
      <c r="T110" s="142">
        <v>0</v>
      </c>
      <c r="U110" s="142">
        <v>0</v>
      </c>
      <c r="V110" s="142">
        <v>0</v>
      </c>
      <c r="W110" s="142">
        <v>0</v>
      </c>
      <c r="X110" s="142">
        <v>0</v>
      </c>
      <c r="Y110" s="142">
        <v>0</v>
      </c>
      <c r="Z110" s="142">
        <v>10</v>
      </c>
      <c r="AA110" s="142">
        <v>0</v>
      </c>
      <c r="AB110" s="142">
        <v>0</v>
      </c>
      <c r="AC110" s="142">
        <v>0</v>
      </c>
      <c r="AD110" s="142">
        <v>0</v>
      </c>
      <c r="AE110" s="142">
        <v>0</v>
      </c>
      <c r="AF110" s="142">
        <v>0</v>
      </c>
      <c r="AG110" s="142">
        <v>0</v>
      </c>
      <c r="AH110" s="142">
        <v>0</v>
      </c>
      <c r="AI110" s="142">
        <f t="shared" si="7"/>
        <v>10</v>
      </c>
      <c r="AJ110" s="364">
        <f t="shared" si="8"/>
        <v>0</v>
      </c>
    </row>
    <row r="111" spans="1:36" s="99" customFormat="1" ht="72.75" customHeight="1">
      <c r="A111" s="10">
        <v>135</v>
      </c>
      <c r="B111" s="7">
        <v>10</v>
      </c>
      <c r="C111" s="10"/>
      <c r="D111" s="95" t="s">
        <v>392</v>
      </c>
      <c r="E111" s="10" t="s">
        <v>393</v>
      </c>
      <c r="F111" s="10" t="s">
        <v>394</v>
      </c>
      <c r="G111" s="377" t="s">
        <v>395</v>
      </c>
      <c r="H111" s="10" t="s">
        <v>359</v>
      </c>
      <c r="I111" s="10" t="s">
        <v>360</v>
      </c>
      <c r="J111" s="96" t="s">
        <v>112</v>
      </c>
      <c r="K111" s="17">
        <v>1</v>
      </c>
      <c r="L111" s="17">
        <v>1200000</v>
      </c>
      <c r="M111" s="17">
        <v>1200000</v>
      </c>
      <c r="N111" s="331">
        <v>1500000</v>
      </c>
      <c r="O111" s="331">
        <f t="shared" si="10"/>
        <v>1500000</v>
      </c>
      <c r="P111" s="142" t="s">
        <v>1350</v>
      </c>
      <c r="Q111" s="142">
        <v>0</v>
      </c>
      <c r="R111" s="142">
        <v>0</v>
      </c>
      <c r="S111" s="142">
        <v>0</v>
      </c>
      <c r="T111" s="142">
        <v>0</v>
      </c>
      <c r="U111" s="142">
        <v>0</v>
      </c>
      <c r="V111" s="142">
        <v>0</v>
      </c>
      <c r="W111" s="142">
        <v>0</v>
      </c>
      <c r="X111" s="142">
        <v>0</v>
      </c>
      <c r="Y111" s="142">
        <v>0</v>
      </c>
      <c r="Z111" s="142">
        <v>0</v>
      </c>
      <c r="AA111" s="142">
        <v>1</v>
      </c>
      <c r="AB111" s="142">
        <v>0</v>
      </c>
      <c r="AC111" s="142">
        <v>0</v>
      </c>
      <c r="AD111" s="142">
        <v>0</v>
      </c>
      <c r="AE111" s="142">
        <v>0</v>
      </c>
      <c r="AF111" s="142">
        <v>0</v>
      </c>
      <c r="AG111" s="142">
        <v>0</v>
      </c>
      <c r="AH111" s="142">
        <v>0</v>
      </c>
      <c r="AI111" s="142">
        <f t="shared" si="7"/>
        <v>1</v>
      </c>
      <c r="AJ111" s="364">
        <f t="shared" si="8"/>
        <v>0</v>
      </c>
    </row>
    <row r="112" spans="1:36" s="142" customFormat="1" ht="92.25" customHeight="1">
      <c r="A112" s="10">
        <v>136</v>
      </c>
      <c r="B112" s="7">
        <v>11</v>
      </c>
      <c r="C112" s="10"/>
      <c r="D112" s="95" t="s">
        <v>396</v>
      </c>
      <c r="E112" s="10" t="s">
        <v>397</v>
      </c>
      <c r="F112" s="10" t="s">
        <v>394</v>
      </c>
      <c r="G112" s="377" t="s">
        <v>398</v>
      </c>
      <c r="H112" s="10" t="s">
        <v>359</v>
      </c>
      <c r="I112" s="10" t="s">
        <v>360</v>
      </c>
      <c r="J112" s="96" t="s">
        <v>112</v>
      </c>
      <c r="K112" s="17">
        <v>1</v>
      </c>
      <c r="L112" s="17">
        <v>1920000</v>
      </c>
      <c r="M112" s="17">
        <v>1920000</v>
      </c>
      <c r="N112" s="331">
        <v>1800000</v>
      </c>
      <c r="O112" s="331">
        <f t="shared" si="10"/>
        <v>1800000</v>
      </c>
      <c r="P112" s="142" t="s">
        <v>1350</v>
      </c>
      <c r="Q112" s="142">
        <v>0</v>
      </c>
      <c r="R112" s="142">
        <v>0</v>
      </c>
      <c r="S112" s="142">
        <v>0</v>
      </c>
      <c r="T112" s="142">
        <v>0</v>
      </c>
      <c r="U112" s="142">
        <v>0</v>
      </c>
      <c r="V112" s="142">
        <v>0</v>
      </c>
      <c r="W112" s="142">
        <v>0</v>
      </c>
      <c r="X112" s="142">
        <v>0</v>
      </c>
      <c r="Y112" s="142">
        <v>0</v>
      </c>
      <c r="Z112" s="142">
        <v>0</v>
      </c>
      <c r="AA112" s="142">
        <v>1</v>
      </c>
      <c r="AB112" s="142">
        <v>0</v>
      </c>
      <c r="AC112" s="142">
        <v>0</v>
      </c>
      <c r="AD112" s="142">
        <v>0</v>
      </c>
      <c r="AE112" s="142">
        <v>0</v>
      </c>
      <c r="AF112" s="142">
        <v>0</v>
      </c>
      <c r="AG112" s="142">
        <v>0</v>
      </c>
      <c r="AH112" s="142">
        <v>0</v>
      </c>
      <c r="AI112" s="142">
        <f t="shared" si="7"/>
        <v>1</v>
      </c>
      <c r="AJ112" s="364">
        <f t="shared" si="8"/>
        <v>0</v>
      </c>
    </row>
    <row r="113" spans="1:36" s="99" customFormat="1" ht="64.5" customHeight="1">
      <c r="A113" s="10">
        <v>137</v>
      </c>
      <c r="B113" s="7">
        <v>12</v>
      </c>
      <c r="C113" s="10"/>
      <c r="D113" s="95" t="s">
        <v>399</v>
      </c>
      <c r="E113" s="10" t="s">
        <v>400</v>
      </c>
      <c r="F113" s="10" t="s">
        <v>374</v>
      </c>
      <c r="G113" s="377" t="s">
        <v>401</v>
      </c>
      <c r="H113" s="10" t="s">
        <v>359</v>
      </c>
      <c r="I113" s="10" t="s">
        <v>360</v>
      </c>
      <c r="J113" s="96" t="s">
        <v>112</v>
      </c>
      <c r="K113" s="17">
        <v>2</v>
      </c>
      <c r="L113" s="17">
        <v>1728000</v>
      </c>
      <c r="M113" s="17">
        <v>3456000</v>
      </c>
      <c r="N113" s="331">
        <v>2000000</v>
      </c>
      <c r="O113" s="331">
        <f t="shared" si="10"/>
        <v>4000000</v>
      </c>
      <c r="P113" s="142" t="s">
        <v>1350</v>
      </c>
      <c r="Q113" s="142">
        <v>0</v>
      </c>
      <c r="R113" s="142">
        <v>0</v>
      </c>
      <c r="S113" s="142">
        <v>0</v>
      </c>
      <c r="T113" s="142">
        <v>0</v>
      </c>
      <c r="U113" s="142">
        <v>0</v>
      </c>
      <c r="V113" s="142">
        <v>0</v>
      </c>
      <c r="W113" s="142">
        <v>0</v>
      </c>
      <c r="X113" s="142">
        <v>0</v>
      </c>
      <c r="Y113" s="142">
        <v>0</v>
      </c>
      <c r="Z113" s="142">
        <v>0</v>
      </c>
      <c r="AA113" s="142">
        <v>2</v>
      </c>
      <c r="AB113" s="142">
        <v>0</v>
      </c>
      <c r="AC113" s="142">
        <v>0</v>
      </c>
      <c r="AD113" s="142">
        <v>0</v>
      </c>
      <c r="AE113" s="142">
        <v>0</v>
      </c>
      <c r="AF113" s="142">
        <v>0</v>
      </c>
      <c r="AG113" s="142">
        <v>0</v>
      </c>
      <c r="AH113" s="142">
        <v>0</v>
      </c>
      <c r="AI113" s="142">
        <f t="shared" si="7"/>
        <v>2</v>
      </c>
      <c r="AJ113" s="364">
        <f t="shared" si="8"/>
        <v>0</v>
      </c>
    </row>
    <row r="114" spans="1:36" s="99" customFormat="1" ht="63" customHeight="1">
      <c r="A114" s="10">
        <v>138</v>
      </c>
      <c r="B114" s="7">
        <v>13</v>
      </c>
      <c r="C114" s="10"/>
      <c r="D114" s="95" t="s">
        <v>402</v>
      </c>
      <c r="E114" s="10" t="s">
        <v>403</v>
      </c>
      <c r="F114" s="10" t="s">
        <v>404</v>
      </c>
      <c r="G114" s="377" t="s">
        <v>405</v>
      </c>
      <c r="H114" s="10" t="s">
        <v>359</v>
      </c>
      <c r="I114" s="10" t="s">
        <v>360</v>
      </c>
      <c r="J114" s="96" t="s">
        <v>112</v>
      </c>
      <c r="K114" s="17">
        <v>1</v>
      </c>
      <c r="L114" s="17">
        <v>720000</v>
      </c>
      <c r="M114" s="17">
        <v>720000</v>
      </c>
      <c r="N114" s="331">
        <v>1200000</v>
      </c>
      <c r="O114" s="331">
        <f t="shared" si="10"/>
        <v>1200000</v>
      </c>
      <c r="P114" s="142" t="s">
        <v>1350</v>
      </c>
      <c r="Q114" s="142">
        <v>0</v>
      </c>
      <c r="R114" s="142">
        <v>0</v>
      </c>
      <c r="S114" s="142">
        <v>0</v>
      </c>
      <c r="T114" s="142">
        <v>0</v>
      </c>
      <c r="U114" s="142">
        <v>0</v>
      </c>
      <c r="V114" s="142">
        <v>0</v>
      </c>
      <c r="W114" s="142">
        <v>0</v>
      </c>
      <c r="X114" s="142">
        <v>0</v>
      </c>
      <c r="Y114" s="142">
        <v>0</v>
      </c>
      <c r="Z114" s="142">
        <v>0</v>
      </c>
      <c r="AA114" s="142">
        <v>1</v>
      </c>
      <c r="AB114" s="142">
        <v>0</v>
      </c>
      <c r="AC114" s="142">
        <v>0</v>
      </c>
      <c r="AD114" s="142">
        <v>0</v>
      </c>
      <c r="AE114" s="142">
        <v>0</v>
      </c>
      <c r="AF114" s="142">
        <v>0</v>
      </c>
      <c r="AG114" s="142">
        <v>0</v>
      </c>
      <c r="AH114" s="142">
        <v>0</v>
      </c>
      <c r="AI114" s="142">
        <f t="shared" si="7"/>
        <v>1</v>
      </c>
      <c r="AJ114" s="364">
        <f t="shared" si="8"/>
        <v>0</v>
      </c>
    </row>
    <row r="115" spans="1:36" s="142" customFormat="1" ht="37.5" customHeight="1">
      <c r="B115" s="151" t="s">
        <v>406</v>
      </c>
      <c r="C115" s="152"/>
      <c r="D115" s="152"/>
      <c r="E115" s="152"/>
      <c r="F115" s="152"/>
      <c r="G115" s="379"/>
      <c r="H115" s="98"/>
      <c r="I115" s="98"/>
      <c r="J115" s="98"/>
      <c r="K115" s="356"/>
      <c r="L115" s="17"/>
      <c r="M115" s="356">
        <v>496359700</v>
      </c>
      <c r="N115" s="331"/>
      <c r="O115" s="332">
        <f>SUM(O116:O143)</f>
        <v>438270000</v>
      </c>
      <c r="P115" s="142" t="s">
        <v>1350</v>
      </c>
      <c r="Q115" s="142" t="e">
        <v>#N/A</v>
      </c>
      <c r="R115" s="142" t="e">
        <v>#N/A</v>
      </c>
      <c r="S115" s="142" t="e">
        <v>#N/A</v>
      </c>
      <c r="T115" s="142" t="e">
        <v>#N/A</v>
      </c>
      <c r="U115" s="142" t="e">
        <v>#N/A</v>
      </c>
      <c r="V115" s="142" t="e">
        <v>#N/A</v>
      </c>
      <c r="W115" s="142" t="e">
        <v>#N/A</v>
      </c>
      <c r="X115" s="142" t="e">
        <v>#N/A</v>
      </c>
      <c r="Y115" s="142" t="e">
        <v>#N/A</v>
      </c>
      <c r="Z115" s="142" t="e">
        <v>#N/A</v>
      </c>
      <c r="AA115" s="142" t="e">
        <v>#N/A</v>
      </c>
      <c r="AB115" s="142" t="e">
        <v>#N/A</v>
      </c>
      <c r="AC115" s="142" t="e">
        <v>#N/A</v>
      </c>
      <c r="AD115" s="142" t="e">
        <v>#N/A</v>
      </c>
      <c r="AE115" s="142" t="e">
        <v>#N/A</v>
      </c>
      <c r="AF115" s="142" t="e">
        <v>#N/A</v>
      </c>
      <c r="AG115" s="142" t="e">
        <v>#N/A</v>
      </c>
      <c r="AH115" s="142" t="e">
        <v>#N/A</v>
      </c>
      <c r="AI115" s="142" t="e">
        <f t="shared" si="7"/>
        <v>#N/A</v>
      </c>
      <c r="AJ115" s="364" t="e">
        <f t="shared" si="8"/>
        <v>#N/A</v>
      </c>
    </row>
    <row r="116" spans="1:36" s="100" customFormat="1" ht="38.25">
      <c r="A116" s="10">
        <v>139</v>
      </c>
      <c r="B116" s="7">
        <v>14</v>
      </c>
      <c r="C116" s="10"/>
      <c r="D116" s="95" t="s">
        <v>407</v>
      </c>
      <c r="E116" s="10" t="s">
        <v>383</v>
      </c>
      <c r="F116" s="10" t="s">
        <v>384</v>
      </c>
      <c r="G116" s="380" t="s">
        <v>408</v>
      </c>
      <c r="H116" s="10" t="s">
        <v>386</v>
      </c>
      <c r="I116" s="10" t="s">
        <v>409</v>
      </c>
      <c r="J116" s="10" t="s">
        <v>410</v>
      </c>
      <c r="K116" s="17">
        <v>32</v>
      </c>
      <c r="L116" s="17">
        <v>1123500</v>
      </c>
      <c r="M116" s="17">
        <v>35952000</v>
      </c>
      <c r="N116" s="331">
        <v>600000</v>
      </c>
      <c r="O116" s="331">
        <f t="shared" ref="O116:O143" si="11">N116*K116</f>
        <v>19200000</v>
      </c>
      <c r="P116" s="142" t="s">
        <v>1350</v>
      </c>
      <c r="Q116" s="142">
        <v>0</v>
      </c>
      <c r="R116" s="142">
        <v>0</v>
      </c>
      <c r="S116" s="142">
        <v>0</v>
      </c>
      <c r="T116" s="142">
        <v>14</v>
      </c>
      <c r="U116" s="142">
        <v>10</v>
      </c>
      <c r="V116" s="142">
        <v>8</v>
      </c>
      <c r="W116" s="142">
        <v>0</v>
      </c>
      <c r="X116" s="142">
        <v>0</v>
      </c>
      <c r="Y116" s="142">
        <v>0</v>
      </c>
      <c r="Z116" s="142">
        <v>0</v>
      </c>
      <c r="AA116" s="142">
        <v>0</v>
      </c>
      <c r="AB116" s="142">
        <v>0</v>
      </c>
      <c r="AC116" s="142">
        <v>0</v>
      </c>
      <c r="AD116" s="142">
        <v>0</v>
      </c>
      <c r="AE116" s="142">
        <v>0</v>
      </c>
      <c r="AF116" s="142">
        <v>0</v>
      </c>
      <c r="AG116" s="142">
        <v>0</v>
      </c>
      <c r="AH116" s="142">
        <v>0</v>
      </c>
      <c r="AI116" s="142">
        <f t="shared" si="7"/>
        <v>32</v>
      </c>
      <c r="AJ116" s="364">
        <f t="shared" si="8"/>
        <v>0</v>
      </c>
    </row>
    <row r="117" spans="1:36" s="142" customFormat="1" ht="40.5" customHeight="1">
      <c r="A117" s="10">
        <v>140</v>
      </c>
      <c r="B117" s="7">
        <v>15</v>
      </c>
      <c r="C117" s="10"/>
      <c r="D117" s="95" t="s">
        <v>411</v>
      </c>
      <c r="E117" s="10" t="s">
        <v>335</v>
      </c>
      <c r="F117" s="10" t="s">
        <v>412</v>
      </c>
      <c r="G117" s="380" t="s">
        <v>37</v>
      </c>
      <c r="H117" s="10" t="s">
        <v>359</v>
      </c>
      <c r="I117" s="10" t="s">
        <v>360</v>
      </c>
      <c r="J117" s="10" t="s">
        <v>112</v>
      </c>
      <c r="K117" s="17">
        <v>5</v>
      </c>
      <c r="L117" s="17">
        <v>2781450</v>
      </c>
      <c r="M117" s="17">
        <v>13907250</v>
      </c>
      <c r="N117" s="331">
        <v>4200000</v>
      </c>
      <c r="O117" s="331">
        <f t="shared" si="11"/>
        <v>21000000</v>
      </c>
      <c r="P117" s="142" t="s">
        <v>1350</v>
      </c>
      <c r="Q117" s="142">
        <v>0</v>
      </c>
      <c r="R117" s="142">
        <v>0</v>
      </c>
      <c r="S117" s="142">
        <v>0</v>
      </c>
      <c r="T117" s="142">
        <v>5</v>
      </c>
      <c r="U117" s="142">
        <v>0</v>
      </c>
      <c r="V117" s="142">
        <v>0</v>
      </c>
      <c r="W117" s="142">
        <v>0</v>
      </c>
      <c r="X117" s="142">
        <v>0</v>
      </c>
      <c r="Y117" s="142">
        <v>0</v>
      </c>
      <c r="Z117" s="142">
        <v>0</v>
      </c>
      <c r="AA117" s="142">
        <v>0</v>
      </c>
      <c r="AB117" s="142">
        <v>0</v>
      </c>
      <c r="AC117" s="142">
        <v>0</v>
      </c>
      <c r="AD117" s="142">
        <v>0</v>
      </c>
      <c r="AE117" s="142">
        <v>0</v>
      </c>
      <c r="AF117" s="142">
        <v>0</v>
      </c>
      <c r="AG117" s="142">
        <v>0</v>
      </c>
      <c r="AH117" s="142">
        <v>0</v>
      </c>
      <c r="AI117" s="142">
        <f t="shared" si="7"/>
        <v>5</v>
      </c>
      <c r="AJ117" s="364">
        <f t="shared" si="8"/>
        <v>0</v>
      </c>
    </row>
    <row r="118" spans="1:36" s="142" customFormat="1" ht="47.25" customHeight="1">
      <c r="A118" s="10">
        <v>141</v>
      </c>
      <c r="B118" s="7">
        <v>16</v>
      </c>
      <c r="C118" s="10"/>
      <c r="D118" s="95" t="s">
        <v>413</v>
      </c>
      <c r="E118" s="10" t="s">
        <v>110</v>
      </c>
      <c r="F118" s="10" t="s">
        <v>329</v>
      </c>
      <c r="G118" s="380" t="s">
        <v>414</v>
      </c>
      <c r="H118" s="10" t="s">
        <v>288</v>
      </c>
      <c r="I118" s="7" t="s">
        <v>115</v>
      </c>
      <c r="J118" s="10" t="s">
        <v>410</v>
      </c>
      <c r="K118" s="17">
        <v>6</v>
      </c>
      <c r="L118" s="17">
        <v>2111550</v>
      </c>
      <c r="M118" s="17">
        <v>12669300</v>
      </c>
      <c r="N118" s="331">
        <v>1470000</v>
      </c>
      <c r="O118" s="331">
        <f t="shared" si="11"/>
        <v>8820000</v>
      </c>
      <c r="P118" s="142" t="s">
        <v>1350</v>
      </c>
      <c r="Q118" s="142">
        <v>0</v>
      </c>
      <c r="R118" s="142">
        <v>0</v>
      </c>
      <c r="S118" s="142">
        <v>0</v>
      </c>
      <c r="T118" s="142">
        <v>2</v>
      </c>
      <c r="U118" s="142">
        <v>1</v>
      </c>
      <c r="V118" s="142">
        <v>3</v>
      </c>
      <c r="W118" s="142">
        <v>0</v>
      </c>
      <c r="X118" s="142">
        <v>0</v>
      </c>
      <c r="Y118" s="142">
        <v>0</v>
      </c>
      <c r="Z118" s="142">
        <v>0</v>
      </c>
      <c r="AA118" s="142">
        <v>0</v>
      </c>
      <c r="AB118" s="142">
        <v>0</v>
      </c>
      <c r="AC118" s="142">
        <v>0</v>
      </c>
      <c r="AD118" s="142">
        <v>0</v>
      </c>
      <c r="AE118" s="142">
        <v>0</v>
      </c>
      <c r="AF118" s="142">
        <v>0</v>
      </c>
      <c r="AG118" s="142">
        <v>0</v>
      </c>
      <c r="AH118" s="142">
        <v>0</v>
      </c>
      <c r="AI118" s="142">
        <f t="shared" si="7"/>
        <v>6</v>
      </c>
      <c r="AJ118" s="364">
        <f t="shared" si="8"/>
        <v>0</v>
      </c>
    </row>
    <row r="119" spans="1:36" s="99" customFormat="1" ht="55.5" customHeight="1">
      <c r="A119" s="10">
        <v>142</v>
      </c>
      <c r="B119" s="7">
        <v>17</v>
      </c>
      <c r="C119" s="10"/>
      <c r="D119" s="95" t="s">
        <v>415</v>
      </c>
      <c r="E119" s="10" t="s">
        <v>302</v>
      </c>
      <c r="F119" s="10" t="s">
        <v>416</v>
      </c>
      <c r="G119" s="380" t="s">
        <v>417</v>
      </c>
      <c r="H119" s="10" t="s">
        <v>386</v>
      </c>
      <c r="I119" s="10" t="s">
        <v>387</v>
      </c>
      <c r="J119" s="10" t="s">
        <v>5</v>
      </c>
      <c r="K119" s="17">
        <v>15</v>
      </c>
      <c r="L119" s="17">
        <v>3042900</v>
      </c>
      <c r="M119" s="17">
        <v>45643500</v>
      </c>
      <c r="N119" s="331">
        <v>1700000</v>
      </c>
      <c r="O119" s="331">
        <f t="shared" si="11"/>
        <v>25500000</v>
      </c>
      <c r="P119" s="142" t="s">
        <v>1350</v>
      </c>
      <c r="Q119" s="142">
        <v>0</v>
      </c>
      <c r="R119" s="142">
        <v>0</v>
      </c>
      <c r="S119" s="142">
        <v>0</v>
      </c>
      <c r="T119" s="142">
        <v>6</v>
      </c>
      <c r="U119" s="142">
        <v>9</v>
      </c>
      <c r="V119" s="142">
        <v>0</v>
      </c>
      <c r="W119" s="142">
        <v>0</v>
      </c>
      <c r="X119" s="142">
        <v>0</v>
      </c>
      <c r="Y119" s="142">
        <v>0</v>
      </c>
      <c r="Z119" s="142">
        <v>0</v>
      </c>
      <c r="AA119" s="142">
        <v>0</v>
      </c>
      <c r="AB119" s="142">
        <v>0</v>
      </c>
      <c r="AC119" s="142">
        <v>0</v>
      </c>
      <c r="AD119" s="142">
        <v>0</v>
      </c>
      <c r="AE119" s="142">
        <v>0</v>
      </c>
      <c r="AF119" s="142">
        <v>0</v>
      </c>
      <c r="AG119" s="142">
        <v>0</v>
      </c>
      <c r="AH119" s="142">
        <v>0</v>
      </c>
      <c r="AI119" s="142">
        <f t="shared" si="7"/>
        <v>15</v>
      </c>
      <c r="AJ119" s="364">
        <f t="shared" si="8"/>
        <v>0</v>
      </c>
    </row>
    <row r="120" spans="1:36" s="142" customFormat="1" ht="36.75" customHeight="1">
      <c r="A120" s="10">
        <v>143</v>
      </c>
      <c r="B120" s="7">
        <v>18</v>
      </c>
      <c r="C120" s="10"/>
      <c r="D120" s="95" t="s">
        <v>418</v>
      </c>
      <c r="E120" s="10" t="s">
        <v>71</v>
      </c>
      <c r="F120" s="10" t="s">
        <v>419</v>
      </c>
      <c r="G120" s="380" t="s">
        <v>420</v>
      </c>
      <c r="H120" s="10" t="s">
        <v>386</v>
      </c>
      <c r="I120" s="10" t="s">
        <v>387</v>
      </c>
      <c r="J120" s="10" t="s">
        <v>5</v>
      </c>
      <c r="K120" s="17">
        <v>4</v>
      </c>
      <c r="L120" s="17">
        <v>458850</v>
      </c>
      <c r="M120" s="17">
        <v>1835400</v>
      </c>
      <c r="N120" s="331">
        <v>1500000</v>
      </c>
      <c r="O120" s="331">
        <f t="shared" si="11"/>
        <v>6000000</v>
      </c>
      <c r="P120" s="142" t="s">
        <v>1350</v>
      </c>
      <c r="Q120" s="142">
        <v>0</v>
      </c>
      <c r="R120" s="142">
        <v>0</v>
      </c>
      <c r="S120" s="142">
        <v>0</v>
      </c>
      <c r="T120" s="142">
        <v>2</v>
      </c>
      <c r="U120" s="142">
        <v>2</v>
      </c>
      <c r="V120" s="142">
        <v>0</v>
      </c>
      <c r="W120" s="142">
        <v>0</v>
      </c>
      <c r="X120" s="142">
        <v>0</v>
      </c>
      <c r="Y120" s="142">
        <v>0</v>
      </c>
      <c r="Z120" s="142">
        <v>0</v>
      </c>
      <c r="AA120" s="142">
        <v>0</v>
      </c>
      <c r="AB120" s="142">
        <v>0</v>
      </c>
      <c r="AC120" s="142">
        <v>0</v>
      </c>
      <c r="AD120" s="142">
        <v>0</v>
      </c>
      <c r="AE120" s="142">
        <v>0</v>
      </c>
      <c r="AF120" s="142">
        <v>0</v>
      </c>
      <c r="AG120" s="142">
        <v>0</v>
      </c>
      <c r="AH120" s="142">
        <v>0</v>
      </c>
      <c r="AI120" s="142">
        <f t="shared" si="7"/>
        <v>4</v>
      </c>
      <c r="AJ120" s="364">
        <f t="shared" si="8"/>
        <v>0</v>
      </c>
    </row>
    <row r="121" spans="1:36" s="99" customFormat="1" ht="54" customHeight="1">
      <c r="A121" s="10">
        <v>144</v>
      </c>
      <c r="B121" s="7">
        <v>19</v>
      </c>
      <c r="C121" s="10"/>
      <c r="D121" s="95" t="s">
        <v>421</v>
      </c>
      <c r="E121" s="10" t="s">
        <v>422</v>
      </c>
      <c r="F121" s="10" t="s">
        <v>416</v>
      </c>
      <c r="G121" s="380" t="s">
        <v>423</v>
      </c>
      <c r="H121" s="10" t="s">
        <v>386</v>
      </c>
      <c r="I121" s="10" t="s">
        <v>387</v>
      </c>
      <c r="J121" s="10" t="s">
        <v>5</v>
      </c>
      <c r="K121" s="17">
        <v>15</v>
      </c>
      <c r="L121" s="17">
        <v>3042900</v>
      </c>
      <c r="M121" s="17">
        <v>45643500</v>
      </c>
      <c r="N121" s="331">
        <v>1700000</v>
      </c>
      <c r="O121" s="331">
        <f t="shared" si="11"/>
        <v>25500000</v>
      </c>
      <c r="P121" s="142" t="s">
        <v>1350</v>
      </c>
      <c r="Q121" s="142">
        <v>0</v>
      </c>
      <c r="R121" s="142">
        <v>0</v>
      </c>
      <c r="S121" s="142">
        <v>0</v>
      </c>
      <c r="T121" s="142">
        <v>6</v>
      </c>
      <c r="U121" s="142">
        <v>9</v>
      </c>
      <c r="V121" s="142">
        <v>0</v>
      </c>
      <c r="W121" s="142">
        <v>0</v>
      </c>
      <c r="X121" s="142">
        <v>0</v>
      </c>
      <c r="Y121" s="142">
        <v>0</v>
      </c>
      <c r="Z121" s="142">
        <v>0</v>
      </c>
      <c r="AA121" s="142">
        <v>0</v>
      </c>
      <c r="AB121" s="142">
        <v>0</v>
      </c>
      <c r="AC121" s="142">
        <v>0</v>
      </c>
      <c r="AD121" s="142">
        <v>0</v>
      </c>
      <c r="AE121" s="142">
        <v>0</v>
      </c>
      <c r="AF121" s="142">
        <v>0</v>
      </c>
      <c r="AG121" s="142">
        <v>0</v>
      </c>
      <c r="AH121" s="142">
        <v>0</v>
      </c>
      <c r="AI121" s="142">
        <f t="shared" si="7"/>
        <v>15</v>
      </c>
      <c r="AJ121" s="364">
        <f t="shared" si="8"/>
        <v>0</v>
      </c>
    </row>
    <row r="122" spans="1:36" s="100" customFormat="1" ht="47.25" customHeight="1">
      <c r="A122" s="10">
        <v>145</v>
      </c>
      <c r="B122" s="7">
        <v>20</v>
      </c>
      <c r="C122" s="10"/>
      <c r="D122" s="95" t="s">
        <v>286</v>
      </c>
      <c r="E122" s="10" t="s">
        <v>369</v>
      </c>
      <c r="F122" s="10" t="s">
        <v>424</v>
      </c>
      <c r="G122" s="380" t="s">
        <v>425</v>
      </c>
      <c r="H122" s="10" t="s">
        <v>386</v>
      </c>
      <c r="I122" s="10" t="s">
        <v>387</v>
      </c>
      <c r="J122" s="10" t="s">
        <v>5</v>
      </c>
      <c r="K122" s="17">
        <v>3</v>
      </c>
      <c r="L122" s="17">
        <v>1432200</v>
      </c>
      <c r="M122" s="17">
        <v>4296600</v>
      </c>
      <c r="N122" s="331">
        <v>1500000</v>
      </c>
      <c r="O122" s="331">
        <f t="shared" si="11"/>
        <v>4500000</v>
      </c>
      <c r="P122" s="142" t="s">
        <v>1350</v>
      </c>
      <c r="Q122" s="142">
        <v>0</v>
      </c>
      <c r="R122" s="142">
        <v>0</v>
      </c>
      <c r="S122" s="142">
        <v>0</v>
      </c>
      <c r="T122" s="142">
        <v>1</v>
      </c>
      <c r="U122" s="142">
        <v>2</v>
      </c>
      <c r="V122" s="142">
        <v>0</v>
      </c>
      <c r="W122" s="142">
        <v>0</v>
      </c>
      <c r="X122" s="142">
        <v>0</v>
      </c>
      <c r="Y122" s="142">
        <v>0</v>
      </c>
      <c r="Z122" s="142">
        <v>0</v>
      </c>
      <c r="AA122" s="142">
        <v>0</v>
      </c>
      <c r="AB122" s="142">
        <v>0</v>
      </c>
      <c r="AC122" s="142">
        <v>0</v>
      </c>
      <c r="AD122" s="142">
        <v>0</v>
      </c>
      <c r="AE122" s="142">
        <v>0</v>
      </c>
      <c r="AF122" s="142">
        <v>0</v>
      </c>
      <c r="AG122" s="142">
        <v>0</v>
      </c>
      <c r="AH122" s="142">
        <v>0</v>
      </c>
      <c r="AI122" s="142">
        <f t="shared" si="7"/>
        <v>3</v>
      </c>
      <c r="AJ122" s="364">
        <f t="shared" si="8"/>
        <v>0</v>
      </c>
    </row>
    <row r="123" spans="1:36" s="100" customFormat="1" ht="54.75" customHeight="1">
      <c r="A123" s="10">
        <v>146</v>
      </c>
      <c r="B123" s="7">
        <v>21</v>
      </c>
      <c r="C123" s="10"/>
      <c r="D123" s="95" t="s">
        <v>426</v>
      </c>
      <c r="E123" s="92" t="s">
        <v>389</v>
      </c>
      <c r="F123" s="10" t="s">
        <v>322</v>
      </c>
      <c r="G123" s="380" t="s">
        <v>427</v>
      </c>
      <c r="H123" s="10" t="s">
        <v>386</v>
      </c>
      <c r="I123" s="10" t="s">
        <v>409</v>
      </c>
      <c r="J123" s="10" t="s">
        <v>410</v>
      </c>
      <c r="K123" s="17">
        <v>21</v>
      </c>
      <c r="L123" s="17">
        <v>526050</v>
      </c>
      <c r="M123" s="17">
        <v>11047050</v>
      </c>
      <c r="N123" s="331">
        <v>500000</v>
      </c>
      <c r="O123" s="331">
        <f t="shared" si="11"/>
        <v>10500000</v>
      </c>
      <c r="P123" s="142" t="s">
        <v>1350</v>
      </c>
      <c r="Q123" s="142">
        <v>0</v>
      </c>
      <c r="R123" s="142">
        <v>0</v>
      </c>
      <c r="S123" s="142">
        <v>0</v>
      </c>
      <c r="T123" s="142">
        <v>9</v>
      </c>
      <c r="U123" s="142">
        <v>6</v>
      </c>
      <c r="V123" s="142">
        <v>6</v>
      </c>
      <c r="W123" s="142">
        <v>0</v>
      </c>
      <c r="X123" s="142">
        <v>0</v>
      </c>
      <c r="Y123" s="142">
        <v>0</v>
      </c>
      <c r="Z123" s="142">
        <v>0</v>
      </c>
      <c r="AA123" s="142">
        <v>0</v>
      </c>
      <c r="AB123" s="142">
        <v>0</v>
      </c>
      <c r="AC123" s="142">
        <v>0</v>
      </c>
      <c r="AD123" s="142">
        <v>0</v>
      </c>
      <c r="AE123" s="142">
        <v>0</v>
      </c>
      <c r="AF123" s="142">
        <v>0</v>
      </c>
      <c r="AG123" s="142">
        <v>0</v>
      </c>
      <c r="AH123" s="142">
        <v>0</v>
      </c>
      <c r="AI123" s="142">
        <f t="shared" si="7"/>
        <v>21</v>
      </c>
      <c r="AJ123" s="364">
        <f t="shared" si="8"/>
        <v>0</v>
      </c>
    </row>
    <row r="124" spans="1:36" s="100" customFormat="1" ht="50.25" customHeight="1">
      <c r="A124" s="10">
        <v>147</v>
      </c>
      <c r="B124" s="7">
        <v>22</v>
      </c>
      <c r="C124" s="10"/>
      <c r="D124" s="95" t="s">
        <v>428</v>
      </c>
      <c r="E124" s="92" t="s">
        <v>429</v>
      </c>
      <c r="F124" s="10" t="s">
        <v>322</v>
      </c>
      <c r="G124" s="380" t="s">
        <v>430</v>
      </c>
      <c r="H124" s="10" t="s">
        <v>386</v>
      </c>
      <c r="I124" s="10" t="s">
        <v>409</v>
      </c>
      <c r="J124" s="10" t="s">
        <v>410</v>
      </c>
      <c r="K124" s="17">
        <v>21</v>
      </c>
      <c r="L124" s="17">
        <v>513450</v>
      </c>
      <c r="M124" s="17">
        <v>10782450</v>
      </c>
      <c r="N124" s="331">
        <v>500000</v>
      </c>
      <c r="O124" s="331">
        <f t="shared" si="11"/>
        <v>10500000</v>
      </c>
      <c r="P124" s="142" t="s">
        <v>1350</v>
      </c>
      <c r="Q124" s="142">
        <v>0</v>
      </c>
      <c r="R124" s="142">
        <v>0</v>
      </c>
      <c r="S124" s="142">
        <v>0</v>
      </c>
      <c r="T124" s="142">
        <v>9</v>
      </c>
      <c r="U124" s="142">
        <v>6</v>
      </c>
      <c r="V124" s="142">
        <v>6</v>
      </c>
      <c r="W124" s="142">
        <v>0</v>
      </c>
      <c r="X124" s="142">
        <v>0</v>
      </c>
      <c r="Y124" s="142">
        <v>0</v>
      </c>
      <c r="Z124" s="142">
        <v>0</v>
      </c>
      <c r="AA124" s="142">
        <v>0</v>
      </c>
      <c r="AB124" s="142">
        <v>0</v>
      </c>
      <c r="AC124" s="142">
        <v>0</v>
      </c>
      <c r="AD124" s="142">
        <v>0</v>
      </c>
      <c r="AE124" s="142">
        <v>0</v>
      </c>
      <c r="AF124" s="142">
        <v>0</v>
      </c>
      <c r="AG124" s="142">
        <v>0</v>
      </c>
      <c r="AH124" s="142">
        <v>0</v>
      </c>
      <c r="AI124" s="142">
        <f t="shared" si="7"/>
        <v>21</v>
      </c>
      <c r="AJ124" s="364">
        <f t="shared" si="8"/>
        <v>0</v>
      </c>
    </row>
    <row r="125" spans="1:36" s="99" customFormat="1" ht="51" customHeight="1">
      <c r="A125" s="10">
        <v>148</v>
      </c>
      <c r="B125" s="7">
        <v>23</v>
      </c>
      <c r="C125" s="10"/>
      <c r="D125" s="95" t="s">
        <v>6</v>
      </c>
      <c r="E125" s="10" t="s">
        <v>431</v>
      </c>
      <c r="F125" s="10" t="s">
        <v>432</v>
      </c>
      <c r="G125" s="380" t="s">
        <v>433</v>
      </c>
      <c r="H125" s="10" t="s">
        <v>386</v>
      </c>
      <c r="I125" s="10" t="s">
        <v>409</v>
      </c>
      <c r="J125" s="10" t="s">
        <v>5</v>
      </c>
      <c r="K125" s="17">
        <v>9</v>
      </c>
      <c r="L125" s="17">
        <v>1783950</v>
      </c>
      <c r="M125" s="17">
        <v>16055550</v>
      </c>
      <c r="N125" s="331">
        <v>2300000</v>
      </c>
      <c r="O125" s="331">
        <f t="shared" si="11"/>
        <v>20700000</v>
      </c>
      <c r="P125" s="142" t="s">
        <v>1350</v>
      </c>
      <c r="Q125" s="142">
        <v>0</v>
      </c>
      <c r="R125" s="142">
        <v>0</v>
      </c>
      <c r="S125" s="142">
        <v>0</v>
      </c>
      <c r="T125" s="142">
        <v>4</v>
      </c>
      <c r="U125" s="142">
        <v>5</v>
      </c>
      <c r="V125" s="142">
        <v>0</v>
      </c>
      <c r="W125" s="142">
        <v>0</v>
      </c>
      <c r="X125" s="142">
        <v>0</v>
      </c>
      <c r="Y125" s="142">
        <v>0</v>
      </c>
      <c r="Z125" s="142">
        <v>0</v>
      </c>
      <c r="AA125" s="142">
        <v>0</v>
      </c>
      <c r="AB125" s="142">
        <v>0</v>
      </c>
      <c r="AC125" s="142">
        <v>0</v>
      </c>
      <c r="AD125" s="142">
        <v>0</v>
      </c>
      <c r="AE125" s="142">
        <v>0</v>
      </c>
      <c r="AF125" s="142">
        <v>0</v>
      </c>
      <c r="AG125" s="142">
        <v>0</v>
      </c>
      <c r="AH125" s="142">
        <v>0</v>
      </c>
      <c r="AI125" s="142">
        <f t="shared" si="7"/>
        <v>9</v>
      </c>
      <c r="AJ125" s="364">
        <f t="shared" si="8"/>
        <v>0</v>
      </c>
    </row>
    <row r="126" spans="1:36" s="99" customFormat="1" ht="36" customHeight="1">
      <c r="A126" s="10">
        <v>149</v>
      </c>
      <c r="B126" s="7">
        <v>24</v>
      </c>
      <c r="C126" s="10"/>
      <c r="D126" s="95" t="s">
        <v>81</v>
      </c>
      <c r="E126" s="10" t="s">
        <v>373</v>
      </c>
      <c r="F126" s="10" t="s">
        <v>374</v>
      </c>
      <c r="G126" s="380" t="s">
        <v>434</v>
      </c>
      <c r="H126" s="10" t="s">
        <v>359</v>
      </c>
      <c r="I126" s="10" t="s">
        <v>360</v>
      </c>
      <c r="J126" s="10" t="s">
        <v>5</v>
      </c>
      <c r="K126" s="17">
        <v>9</v>
      </c>
      <c r="L126" s="17">
        <v>900900</v>
      </c>
      <c r="M126" s="17">
        <v>8108100</v>
      </c>
      <c r="N126" s="331">
        <v>4000000</v>
      </c>
      <c r="O126" s="331">
        <f t="shared" si="11"/>
        <v>36000000</v>
      </c>
      <c r="P126" s="142" t="s">
        <v>1350</v>
      </c>
      <c r="Q126" s="142">
        <v>0</v>
      </c>
      <c r="R126" s="142">
        <v>0</v>
      </c>
      <c r="S126" s="142">
        <v>0</v>
      </c>
      <c r="T126" s="142">
        <v>4</v>
      </c>
      <c r="U126" s="142">
        <v>5</v>
      </c>
      <c r="V126" s="142">
        <v>0</v>
      </c>
      <c r="W126" s="142">
        <v>0</v>
      </c>
      <c r="X126" s="142">
        <v>0</v>
      </c>
      <c r="Y126" s="142">
        <v>0</v>
      </c>
      <c r="Z126" s="142">
        <v>0</v>
      </c>
      <c r="AA126" s="142">
        <v>0</v>
      </c>
      <c r="AB126" s="142">
        <v>0</v>
      </c>
      <c r="AC126" s="142">
        <v>0</v>
      </c>
      <c r="AD126" s="142">
        <v>0</v>
      </c>
      <c r="AE126" s="142">
        <v>0</v>
      </c>
      <c r="AF126" s="142">
        <v>0</v>
      </c>
      <c r="AG126" s="142">
        <v>0</v>
      </c>
      <c r="AH126" s="142">
        <v>0</v>
      </c>
      <c r="AI126" s="142">
        <f t="shared" si="7"/>
        <v>9</v>
      </c>
      <c r="AJ126" s="364">
        <f t="shared" si="8"/>
        <v>0</v>
      </c>
    </row>
    <row r="127" spans="1:36" s="99" customFormat="1" ht="51" customHeight="1">
      <c r="A127" s="10">
        <v>150</v>
      </c>
      <c r="B127" s="7">
        <v>25</v>
      </c>
      <c r="C127" s="10"/>
      <c r="D127" s="95" t="s">
        <v>435</v>
      </c>
      <c r="E127" s="10" t="s">
        <v>436</v>
      </c>
      <c r="F127" s="10" t="s">
        <v>437</v>
      </c>
      <c r="G127" s="380" t="s">
        <v>438</v>
      </c>
      <c r="H127" s="10" t="s">
        <v>386</v>
      </c>
      <c r="I127" s="10" t="s">
        <v>409</v>
      </c>
      <c r="J127" s="10" t="s">
        <v>5</v>
      </c>
      <c r="K127" s="17">
        <v>8</v>
      </c>
      <c r="L127" s="17">
        <v>2011800</v>
      </c>
      <c r="M127" s="17">
        <v>16094400</v>
      </c>
      <c r="N127" s="331">
        <v>3300000</v>
      </c>
      <c r="O127" s="331">
        <f t="shared" si="11"/>
        <v>26400000</v>
      </c>
      <c r="P127" s="142" t="s">
        <v>1350</v>
      </c>
      <c r="Q127" s="142">
        <v>0</v>
      </c>
      <c r="R127" s="142">
        <v>0</v>
      </c>
      <c r="S127" s="142">
        <v>0</v>
      </c>
      <c r="T127" s="142">
        <v>5</v>
      </c>
      <c r="U127" s="142">
        <v>3</v>
      </c>
      <c r="V127" s="142">
        <v>0</v>
      </c>
      <c r="W127" s="142">
        <v>0</v>
      </c>
      <c r="X127" s="142">
        <v>0</v>
      </c>
      <c r="Y127" s="142">
        <v>0</v>
      </c>
      <c r="Z127" s="142">
        <v>0</v>
      </c>
      <c r="AA127" s="142">
        <v>0</v>
      </c>
      <c r="AB127" s="142">
        <v>0</v>
      </c>
      <c r="AC127" s="142">
        <v>0</v>
      </c>
      <c r="AD127" s="142">
        <v>0</v>
      </c>
      <c r="AE127" s="142">
        <v>0</v>
      </c>
      <c r="AF127" s="142">
        <v>0</v>
      </c>
      <c r="AG127" s="142">
        <v>0</v>
      </c>
      <c r="AH127" s="142">
        <v>0</v>
      </c>
      <c r="AI127" s="142">
        <f t="shared" si="7"/>
        <v>8</v>
      </c>
      <c r="AJ127" s="364">
        <f t="shared" si="8"/>
        <v>0</v>
      </c>
    </row>
    <row r="128" spans="1:36" s="99" customFormat="1" ht="43.5" customHeight="1">
      <c r="A128" s="10">
        <v>151</v>
      </c>
      <c r="B128" s="7">
        <v>26</v>
      </c>
      <c r="C128" s="10"/>
      <c r="D128" s="95" t="s">
        <v>11</v>
      </c>
      <c r="E128" s="10" t="s">
        <v>11</v>
      </c>
      <c r="F128" s="10" t="s">
        <v>419</v>
      </c>
      <c r="G128" s="380" t="s">
        <v>439</v>
      </c>
      <c r="H128" s="10" t="s">
        <v>386</v>
      </c>
      <c r="I128" s="10" t="s">
        <v>409</v>
      </c>
      <c r="J128" s="10" t="s">
        <v>5</v>
      </c>
      <c r="K128" s="17">
        <v>2</v>
      </c>
      <c r="L128" s="17">
        <v>725550</v>
      </c>
      <c r="M128" s="17">
        <v>1451100</v>
      </c>
      <c r="N128" s="331">
        <v>2100000</v>
      </c>
      <c r="O128" s="331">
        <f t="shared" si="11"/>
        <v>4200000</v>
      </c>
      <c r="P128" s="142" t="s">
        <v>1350</v>
      </c>
      <c r="Q128" s="142">
        <v>0</v>
      </c>
      <c r="R128" s="142">
        <v>0</v>
      </c>
      <c r="S128" s="142">
        <v>0</v>
      </c>
      <c r="T128" s="142">
        <v>0</v>
      </c>
      <c r="U128" s="142">
        <v>2</v>
      </c>
      <c r="V128" s="142">
        <v>0</v>
      </c>
      <c r="W128" s="142">
        <v>0</v>
      </c>
      <c r="X128" s="142">
        <v>0</v>
      </c>
      <c r="Y128" s="142">
        <v>0</v>
      </c>
      <c r="Z128" s="142">
        <v>0</v>
      </c>
      <c r="AA128" s="142">
        <v>0</v>
      </c>
      <c r="AB128" s="142">
        <v>0</v>
      </c>
      <c r="AC128" s="142">
        <v>0</v>
      </c>
      <c r="AD128" s="142">
        <v>0</v>
      </c>
      <c r="AE128" s="142">
        <v>0</v>
      </c>
      <c r="AF128" s="142">
        <v>0</v>
      </c>
      <c r="AG128" s="142">
        <v>0</v>
      </c>
      <c r="AH128" s="142">
        <v>0</v>
      </c>
      <c r="AI128" s="142">
        <f t="shared" si="7"/>
        <v>2</v>
      </c>
      <c r="AJ128" s="364">
        <f t="shared" si="8"/>
        <v>0</v>
      </c>
    </row>
    <row r="129" spans="1:141" s="99" customFormat="1" ht="40.5" customHeight="1">
      <c r="A129" s="10">
        <v>152</v>
      </c>
      <c r="B129" s="7">
        <v>27</v>
      </c>
      <c r="C129" s="10"/>
      <c r="D129" s="95" t="s">
        <v>11</v>
      </c>
      <c r="E129" s="10" t="s">
        <v>11</v>
      </c>
      <c r="F129" s="10" t="s">
        <v>419</v>
      </c>
      <c r="G129" s="380" t="s">
        <v>439</v>
      </c>
      <c r="H129" s="10" t="s">
        <v>386</v>
      </c>
      <c r="I129" s="10" t="s">
        <v>409</v>
      </c>
      <c r="J129" s="10" t="s">
        <v>5</v>
      </c>
      <c r="K129" s="17">
        <v>8</v>
      </c>
      <c r="L129" s="17">
        <v>1151850</v>
      </c>
      <c r="M129" s="17">
        <v>9214800</v>
      </c>
      <c r="N129" s="331">
        <v>2100000</v>
      </c>
      <c r="O129" s="331">
        <f t="shared" si="11"/>
        <v>16800000</v>
      </c>
      <c r="P129" s="142" t="s">
        <v>1350</v>
      </c>
      <c r="Q129" s="142">
        <v>0</v>
      </c>
      <c r="R129" s="142">
        <v>0</v>
      </c>
      <c r="S129" s="142">
        <v>0</v>
      </c>
      <c r="T129" s="142">
        <v>5</v>
      </c>
      <c r="U129" s="142">
        <v>3</v>
      </c>
      <c r="V129" s="142">
        <v>0</v>
      </c>
      <c r="W129" s="142">
        <v>0</v>
      </c>
      <c r="X129" s="142">
        <v>0</v>
      </c>
      <c r="Y129" s="142">
        <v>0</v>
      </c>
      <c r="Z129" s="142">
        <v>0</v>
      </c>
      <c r="AA129" s="142">
        <v>0</v>
      </c>
      <c r="AB129" s="142">
        <v>0</v>
      </c>
      <c r="AC129" s="142">
        <v>0</v>
      </c>
      <c r="AD129" s="142">
        <v>0</v>
      </c>
      <c r="AE129" s="142">
        <v>0</v>
      </c>
      <c r="AF129" s="142">
        <v>0</v>
      </c>
      <c r="AG129" s="142">
        <v>0</v>
      </c>
      <c r="AH129" s="142">
        <v>0</v>
      </c>
      <c r="AI129" s="142">
        <f t="shared" si="7"/>
        <v>8</v>
      </c>
      <c r="AJ129" s="364">
        <f t="shared" si="8"/>
        <v>0</v>
      </c>
    </row>
    <row r="130" spans="1:141" s="142" customFormat="1" ht="38.25">
      <c r="A130" s="10">
        <v>153</v>
      </c>
      <c r="B130" s="7">
        <v>28</v>
      </c>
      <c r="C130" s="10"/>
      <c r="D130" s="95" t="s">
        <v>440</v>
      </c>
      <c r="E130" s="10" t="s">
        <v>441</v>
      </c>
      <c r="F130" s="10" t="s">
        <v>442</v>
      </c>
      <c r="G130" s="380" t="s">
        <v>443</v>
      </c>
      <c r="H130" s="10" t="s">
        <v>386</v>
      </c>
      <c r="I130" s="10" t="s">
        <v>387</v>
      </c>
      <c r="J130" s="10" t="s">
        <v>112</v>
      </c>
      <c r="K130" s="17">
        <v>23</v>
      </c>
      <c r="L130" s="17">
        <v>5788650</v>
      </c>
      <c r="M130" s="17">
        <v>133138950</v>
      </c>
      <c r="N130" s="331">
        <v>3500000</v>
      </c>
      <c r="O130" s="331">
        <f t="shared" si="11"/>
        <v>80500000</v>
      </c>
      <c r="P130" s="142" t="s">
        <v>1350</v>
      </c>
      <c r="Q130" s="142">
        <v>0</v>
      </c>
      <c r="R130" s="142">
        <v>0</v>
      </c>
      <c r="S130" s="142">
        <v>0</v>
      </c>
      <c r="T130" s="142">
        <v>18</v>
      </c>
      <c r="U130" s="142">
        <v>5</v>
      </c>
      <c r="V130" s="142">
        <v>0</v>
      </c>
      <c r="W130" s="142">
        <v>0</v>
      </c>
      <c r="X130" s="142">
        <v>0</v>
      </c>
      <c r="Y130" s="142">
        <v>0</v>
      </c>
      <c r="Z130" s="142">
        <v>0</v>
      </c>
      <c r="AA130" s="142">
        <v>0</v>
      </c>
      <c r="AB130" s="142">
        <v>0</v>
      </c>
      <c r="AC130" s="142">
        <v>0</v>
      </c>
      <c r="AD130" s="142">
        <v>0</v>
      </c>
      <c r="AE130" s="142">
        <v>0</v>
      </c>
      <c r="AF130" s="142">
        <v>0</v>
      </c>
      <c r="AG130" s="142">
        <v>0</v>
      </c>
      <c r="AH130" s="142">
        <v>0</v>
      </c>
      <c r="AI130" s="142">
        <f t="shared" si="7"/>
        <v>23</v>
      </c>
      <c r="AJ130" s="364">
        <f t="shared" si="8"/>
        <v>0</v>
      </c>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row>
    <row r="131" spans="1:141" s="99" customFormat="1" ht="51" customHeight="1">
      <c r="A131" s="10">
        <v>154</v>
      </c>
      <c r="B131" s="7">
        <v>29</v>
      </c>
      <c r="C131" s="10"/>
      <c r="D131" s="95" t="s">
        <v>444</v>
      </c>
      <c r="E131" s="10" t="s">
        <v>444</v>
      </c>
      <c r="F131" s="10" t="s">
        <v>445</v>
      </c>
      <c r="G131" s="380" t="s">
        <v>446</v>
      </c>
      <c r="H131" s="10" t="s">
        <v>386</v>
      </c>
      <c r="I131" s="10" t="s">
        <v>409</v>
      </c>
      <c r="J131" s="10" t="s">
        <v>5</v>
      </c>
      <c r="K131" s="17">
        <v>4</v>
      </c>
      <c r="L131" s="17">
        <v>343350</v>
      </c>
      <c r="M131" s="17">
        <v>1373400</v>
      </c>
      <c r="N131" s="331">
        <v>1500000</v>
      </c>
      <c r="O131" s="331">
        <f t="shared" si="11"/>
        <v>6000000</v>
      </c>
      <c r="P131" s="142" t="s">
        <v>1350</v>
      </c>
      <c r="Q131" s="142">
        <v>0</v>
      </c>
      <c r="R131" s="142">
        <v>0</v>
      </c>
      <c r="S131" s="142">
        <v>0</v>
      </c>
      <c r="T131" s="142">
        <v>2</v>
      </c>
      <c r="U131" s="142">
        <v>2</v>
      </c>
      <c r="V131" s="142">
        <v>0</v>
      </c>
      <c r="W131" s="142">
        <v>0</v>
      </c>
      <c r="X131" s="142">
        <v>0</v>
      </c>
      <c r="Y131" s="142">
        <v>0</v>
      </c>
      <c r="Z131" s="142">
        <v>0</v>
      </c>
      <c r="AA131" s="142">
        <v>0</v>
      </c>
      <c r="AB131" s="142">
        <v>0</v>
      </c>
      <c r="AC131" s="142">
        <v>0</v>
      </c>
      <c r="AD131" s="142">
        <v>0</v>
      </c>
      <c r="AE131" s="142">
        <v>0</v>
      </c>
      <c r="AF131" s="142">
        <v>0</v>
      </c>
      <c r="AG131" s="142">
        <v>0</v>
      </c>
      <c r="AH131" s="142">
        <v>0</v>
      </c>
      <c r="AI131" s="142">
        <f t="shared" si="7"/>
        <v>4</v>
      </c>
      <c r="AJ131" s="364">
        <f t="shared" si="8"/>
        <v>0</v>
      </c>
    </row>
    <row r="132" spans="1:141" s="142" customFormat="1" ht="51" customHeight="1">
      <c r="A132" s="10">
        <v>155</v>
      </c>
      <c r="B132" s="7">
        <v>30</v>
      </c>
      <c r="C132" s="10"/>
      <c r="D132" s="95" t="s">
        <v>313</v>
      </c>
      <c r="E132" s="10" t="s">
        <v>313</v>
      </c>
      <c r="F132" s="10" t="s">
        <v>432</v>
      </c>
      <c r="G132" s="380" t="s">
        <v>447</v>
      </c>
      <c r="H132" s="10" t="s">
        <v>386</v>
      </c>
      <c r="I132" s="10" t="s">
        <v>409</v>
      </c>
      <c r="J132" s="10" t="s">
        <v>5</v>
      </c>
      <c r="K132" s="17">
        <v>9</v>
      </c>
      <c r="L132" s="17">
        <v>3108000</v>
      </c>
      <c r="M132" s="17">
        <v>27972000</v>
      </c>
      <c r="N132" s="331">
        <v>2200000</v>
      </c>
      <c r="O132" s="331">
        <f t="shared" si="11"/>
        <v>19800000</v>
      </c>
      <c r="P132" s="142" t="s">
        <v>1350</v>
      </c>
      <c r="Q132" s="142">
        <v>0</v>
      </c>
      <c r="R132" s="142">
        <v>0</v>
      </c>
      <c r="S132" s="142">
        <v>0</v>
      </c>
      <c r="T132" s="142">
        <v>4</v>
      </c>
      <c r="U132" s="142">
        <v>5</v>
      </c>
      <c r="V132" s="142">
        <v>0</v>
      </c>
      <c r="W132" s="142">
        <v>0</v>
      </c>
      <c r="X132" s="142">
        <v>0</v>
      </c>
      <c r="Y132" s="142">
        <v>0</v>
      </c>
      <c r="Z132" s="142">
        <v>0</v>
      </c>
      <c r="AA132" s="142">
        <v>0</v>
      </c>
      <c r="AB132" s="142">
        <v>0</v>
      </c>
      <c r="AC132" s="142">
        <v>0</v>
      </c>
      <c r="AD132" s="142">
        <v>0</v>
      </c>
      <c r="AE132" s="142">
        <v>0</v>
      </c>
      <c r="AF132" s="142">
        <v>0</v>
      </c>
      <c r="AG132" s="142">
        <v>0</v>
      </c>
      <c r="AH132" s="142">
        <v>0</v>
      </c>
      <c r="AI132" s="142">
        <f t="shared" si="7"/>
        <v>9</v>
      </c>
      <c r="AJ132" s="364">
        <f t="shared" si="8"/>
        <v>0</v>
      </c>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row>
    <row r="133" spans="1:141" s="142" customFormat="1" ht="38.25" customHeight="1">
      <c r="A133" s="10">
        <v>156</v>
      </c>
      <c r="B133" s="7">
        <v>31</v>
      </c>
      <c r="C133" s="10"/>
      <c r="D133" s="95" t="s">
        <v>448</v>
      </c>
      <c r="E133" s="10" t="s">
        <v>449</v>
      </c>
      <c r="F133" s="10" t="s">
        <v>437</v>
      </c>
      <c r="G133" s="380" t="s">
        <v>450</v>
      </c>
      <c r="H133" s="10" t="s">
        <v>386</v>
      </c>
      <c r="I133" s="10" t="s">
        <v>409</v>
      </c>
      <c r="J133" s="10" t="s">
        <v>5</v>
      </c>
      <c r="K133" s="17">
        <v>5</v>
      </c>
      <c r="L133" s="17">
        <v>1483650</v>
      </c>
      <c r="M133" s="17">
        <v>7418250</v>
      </c>
      <c r="N133" s="331">
        <v>1300000</v>
      </c>
      <c r="O133" s="331">
        <f t="shared" si="11"/>
        <v>6500000</v>
      </c>
      <c r="P133" s="142" t="s">
        <v>1350</v>
      </c>
      <c r="Q133" s="142">
        <v>0</v>
      </c>
      <c r="R133" s="142">
        <v>0</v>
      </c>
      <c r="S133" s="142">
        <v>0</v>
      </c>
      <c r="T133" s="142">
        <v>0</v>
      </c>
      <c r="U133" s="142">
        <v>5</v>
      </c>
      <c r="V133" s="142">
        <v>0</v>
      </c>
      <c r="W133" s="142">
        <v>0</v>
      </c>
      <c r="X133" s="142">
        <v>0</v>
      </c>
      <c r="Y133" s="142">
        <v>0</v>
      </c>
      <c r="Z133" s="142">
        <v>0</v>
      </c>
      <c r="AA133" s="142">
        <v>0</v>
      </c>
      <c r="AB133" s="142">
        <v>0</v>
      </c>
      <c r="AC133" s="142">
        <v>0</v>
      </c>
      <c r="AD133" s="142">
        <v>0</v>
      </c>
      <c r="AE133" s="142">
        <v>0</v>
      </c>
      <c r="AF133" s="142">
        <v>0</v>
      </c>
      <c r="AG133" s="142">
        <v>0</v>
      </c>
      <c r="AH133" s="142">
        <v>0</v>
      </c>
      <c r="AI133" s="142">
        <f t="shared" si="7"/>
        <v>5</v>
      </c>
      <c r="AJ133" s="364">
        <f t="shared" si="8"/>
        <v>0</v>
      </c>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row>
    <row r="134" spans="1:141" s="142" customFormat="1" ht="35.25" customHeight="1">
      <c r="A134" s="10">
        <v>157</v>
      </c>
      <c r="B134" s="7">
        <v>32</v>
      </c>
      <c r="C134" s="10"/>
      <c r="D134" s="95" t="s">
        <v>448</v>
      </c>
      <c r="E134" s="10" t="s">
        <v>449</v>
      </c>
      <c r="F134" s="10" t="s">
        <v>437</v>
      </c>
      <c r="G134" s="380" t="s">
        <v>450</v>
      </c>
      <c r="H134" s="10" t="s">
        <v>386</v>
      </c>
      <c r="I134" s="10" t="s">
        <v>409</v>
      </c>
      <c r="J134" s="10" t="s">
        <v>5</v>
      </c>
      <c r="K134" s="17">
        <v>6</v>
      </c>
      <c r="L134" s="17">
        <v>2988300</v>
      </c>
      <c r="M134" s="17">
        <v>17929800</v>
      </c>
      <c r="N134" s="331">
        <v>1300000</v>
      </c>
      <c r="O134" s="331">
        <f t="shared" si="11"/>
        <v>7800000</v>
      </c>
      <c r="P134" s="142" t="s">
        <v>1350</v>
      </c>
      <c r="Q134" s="142">
        <v>0</v>
      </c>
      <c r="R134" s="142">
        <v>0</v>
      </c>
      <c r="S134" s="142">
        <v>0</v>
      </c>
      <c r="T134" s="142">
        <v>6</v>
      </c>
      <c r="U134" s="142">
        <v>0</v>
      </c>
      <c r="V134" s="142">
        <v>0</v>
      </c>
      <c r="W134" s="142">
        <v>0</v>
      </c>
      <c r="X134" s="142">
        <v>0</v>
      </c>
      <c r="Y134" s="142">
        <v>0</v>
      </c>
      <c r="Z134" s="142">
        <v>0</v>
      </c>
      <c r="AA134" s="142">
        <v>0</v>
      </c>
      <c r="AB134" s="142">
        <v>0</v>
      </c>
      <c r="AC134" s="142">
        <v>0</v>
      </c>
      <c r="AD134" s="142">
        <v>0</v>
      </c>
      <c r="AE134" s="142">
        <v>0</v>
      </c>
      <c r="AF134" s="142">
        <v>0</v>
      </c>
      <c r="AG134" s="142">
        <v>0</v>
      </c>
      <c r="AH134" s="142">
        <v>0</v>
      </c>
      <c r="AI134" s="142">
        <f t="shared" ref="AI134:AI197" si="12">SUM(Q134:AH134)</f>
        <v>6</v>
      </c>
      <c r="AJ134" s="364">
        <f t="shared" si="8"/>
        <v>0</v>
      </c>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row>
    <row r="135" spans="1:141" s="99" customFormat="1" ht="41.25" customHeight="1">
      <c r="A135" s="10">
        <v>158</v>
      </c>
      <c r="B135" s="7">
        <v>33</v>
      </c>
      <c r="C135" s="10"/>
      <c r="D135" s="95" t="s">
        <v>315</v>
      </c>
      <c r="E135" s="10" t="s">
        <v>451</v>
      </c>
      <c r="F135" s="10" t="s">
        <v>432</v>
      </c>
      <c r="G135" s="380" t="s">
        <v>452</v>
      </c>
      <c r="H135" s="10" t="s">
        <v>386</v>
      </c>
      <c r="I135" s="10" t="s">
        <v>409</v>
      </c>
      <c r="J135" s="10" t="s">
        <v>5</v>
      </c>
      <c r="K135" s="17">
        <v>5</v>
      </c>
      <c r="L135" s="17">
        <v>1501500</v>
      </c>
      <c r="M135" s="17">
        <v>7507500</v>
      </c>
      <c r="N135" s="331">
        <v>1850000</v>
      </c>
      <c r="O135" s="331">
        <f t="shared" si="11"/>
        <v>9250000</v>
      </c>
      <c r="P135" s="142" t="s">
        <v>1350</v>
      </c>
      <c r="Q135" s="142">
        <v>0</v>
      </c>
      <c r="R135" s="142">
        <v>0</v>
      </c>
      <c r="S135" s="142">
        <v>0</v>
      </c>
      <c r="T135" s="142">
        <v>1</v>
      </c>
      <c r="U135" s="142">
        <v>4</v>
      </c>
      <c r="V135" s="142">
        <v>0</v>
      </c>
      <c r="W135" s="142">
        <v>0</v>
      </c>
      <c r="X135" s="142">
        <v>0</v>
      </c>
      <c r="Y135" s="142">
        <v>0</v>
      </c>
      <c r="Z135" s="142">
        <v>0</v>
      </c>
      <c r="AA135" s="142">
        <v>0</v>
      </c>
      <c r="AB135" s="142">
        <v>0</v>
      </c>
      <c r="AC135" s="142">
        <v>0</v>
      </c>
      <c r="AD135" s="142">
        <v>0</v>
      </c>
      <c r="AE135" s="142">
        <v>0</v>
      </c>
      <c r="AF135" s="142">
        <v>0</v>
      </c>
      <c r="AG135" s="142">
        <v>0</v>
      </c>
      <c r="AH135" s="142">
        <v>0</v>
      </c>
      <c r="AI135" s="142">
        <f t="shared" si="12"/>
        <v>5</v>
      </c>
      <c r="AJ135" s="364">
        <f t="shared" ref="AJ135:AJ198" si="13">AI135-K135</f>
        <v>0</v>
      </c>
    </row>
    <row r="136" spans="1:141" s="473" customFormat="1" ht="63.75">
      <c r="A136" s="468">
        <v>159</v>
      </c>
      <c r="B136" s="475">
        <v>34</v>
      </c>
      <c r="C136" s="468"/>
      <c r="D136" s="469" t="s">
        <v>453</v>
      </c>
      <c r="E136" s="468" t="s">
        <v>111</v>
      </c>
      <c r="F136" s="468" t="s">
        <v>282</v>
      </c>
      <c r="G136" s="470" t="s">
        <v>454</v>
      </c>
      <c r="H136" s="468" t="s">
        <v>288</v>
      </c>
      <c r="I136" s="468" t="s">
        <v>115</v>
      </c>
      <c r="J136" s="468" t="s">
        <v>5</v>
      </c>
      <c r="K136" s="471">
        <v>1</v>
      </c>
      <c r="L136" s="471">
        <v>1189650</v>
      </c>
      <c r="M136" s="471">
        <v>1189650</v>
      </c>
      <c r="N136" s="472">
        <v>2600000</v>
      </c>
      <c r="O136" s="472">
        <f t="shared" si="11"/>
        <v>2600000</v>
      </c>
      <c r="P136" s="473" t="s">
        <v>1350</v>
      </c>
      <c r="Q136" s="473">
        <v>0</v>
      </c>
      <c r="R136" s="473">
        <v>0</v>
      </c>
      <c r="S136" s="473">
        <v>0</v>
      </c>
      <c r="T136" s="473">
        <v>2</v>
      </c>
      <c r="U136" s="473">
        <v>2</v>
      </c>
      <c r="V136" s="473">
        <v>2</v>
      </c>
      <c r="W136" s="473">
        <v>0</v>
      </c>
      <c r="X136" s="473">
        <v>0</v>
      </c>
      <c r="Y136" s="473">
        <v>0</v>
      </c>
      <c r="Z136" s="473">
        <v>0</v>
      </c>
      <c r="AA136" s="473">
        <v>0</v>
      </c>
      <c r="AB136" s="473">
        <v>0</v>
      </c>
      <c r="AC136" s="473">
        <v>0</v>
      </c>
      <c r="AD136" s="473">
        <v>0</v>
      </c>
      <c r="AE136" s="473">
        <v>0</v>
      </c>
      <c r="AF136" s="473">
        <v>0</v>
      </c>
      <c r="AG136" s="473">
        <v>0</v>
      </c>
      <c r="AH136" s="473">
        <v>0</v>
      </c>
      <c r="AI136" s="473">
        <f t="shared" si="12"/>
        <v>6</v>
      </c>
      <c r="AJ136" s="474">
        <f t="shared" si="13"/>
        <v>5</v>
      </c>
    </row>
    <row r="137" spans="1:141" s="100" customFormat="1" ht="25.5">
      <c r="A137" s="10">
        <v>160</v>
      </c>
      <c r="B137" s="7">
        <v>35</v>
      </c>
      <c r="C137" s="10"/>
      <c r="D137" s="95" t="s">
        <v>291</v>
      </c>
      <c r="E137" s="10" t="s">
        <v>455</v>
      </c>
      <c r="F137" s="10" t="s">
        <v>456</v>
      </c>
      <c r="G137" s="380" t="s">
        <v>457</v>
      </c>
      <c r="H137" s="10" t="s">
        <v>386</v>
      </c>
      <c r="I137" s="10" t="s">
        <v>409</v>
      </c>
      <c r="J137" s="10" t="s">
        <v>112</v>
      </c>
      <c r="K137" s="17">
        <v>2</v>
      </c>
      <c r="L137" s="17">
        <v>3400950</v>
      </c>
      <c r="M137" s="17">
        <v>6801900</v>
      </c>
      <c r="N137" s="331">
        <v>3000000</v>
      </c>
      <c r="O137" s="331">
        <f t="shared" si="11"/>
        <v>6000000</v>
      </c>
      <c r="P137" s="142" t="s">
        <v>1350</v>
      </c>
      <c r="Q137" s="142">
        <v>0</v>
      </c>
      <c r="R137" s="142">
        <v>0</v>
      </c>
      <c r="S137" s="142">
        <v>0</v>
      </c>
      <c r="T137" s="142">
        <v>0</v>
      </c>
      <c r="U137" s="142">
        <v>2</v>
      </c>
      <c r="V137" s="142">
        <v>0</v>
      </c>
      <c r="W137" s="142">
        <v>0</v>
      </c>
      <c r="X137" s="142">
        <v>0</v>
      </c>
      <c r="Y137" s="142">
        <v>0</v>
      </c>
      <c r="Z137" s="142">
        <v>0</v>
      </c>
      <c r="AA137" s="142">
        <v>0</v>
      </c>
      <c r="AB137" s="142">
        <v>0</v>
      </c>
      <c r="AC137" s="142">
        <v>0</v>
      </c>
      <c r="AD137" s="142">
        <v>0</v>
      </c>
      <c r="AE137" s="142">
        <v>0</v>
      </c>
      <c r="AF137" s="142">
        <v>0</v>
      </c>
      <c r="AG137" s="142">
        <v>0</v>
      </c>
      <c r="AH137" s="142">
        <v>0</v>
      </c>
      <c r="AI137" s="142">
        <f t="shared" si="12"/>
        <v>2</v>
      </c>
      <c r="AJ137" s="364">
        <f t="shared" si="13"/>
        <v>0</v>
      </c>
    </row>
    <row r="138" spans="1:141" s="142" customFormat="1" ht="38.25">
      <c r="A138" s="10">
        <v>161</v>
      </c>
      <c r="B138" s="7">
        <v>36</v>
      </c>
      <c r="C138" s="10"/>
      <c r="D138" s="95" t="s">
        <v>94</v>
      </c>
      <c r="E138" s="10" t="s">
        <v>110</v>
      </c>
      <c r="F138" s="10" t="s">
        <v>93</v>
      </c>
      <c r="G138" s="380" t="s">
        <v>458</v>
      </c>
      <c r="H138" s="10" t="s">
        <v>288</v>
      </c>
      <c r="I138" s="10" t="s">
        <v>115</v>
      </c>
      <c r="J138" s="10" t="s">
        <v>331</v>
      </c>
      <c r="K138" s="17">
        <v>20</v>
      </c>
      <c r="L138" s="17">
        <v>2362500</v>
      </c>
      <c r="M138" s="17">
        <v>47250000</v>
      </c>
      <c r="N138" s="331">
        <v>1470000</v>
      </c>
      <c r="O138" s="331">
        <f t="shared" si="11"/>
        <v>29400000</v>
      </c>
      <c r="P138" s="142" t="s">
        <v>1350</v>
      </c>
      <c r="Q138" s="142">
        <v>0</v>
      </c>
      <c r="R138" s="142">
        <v>0</v>
      </c>
      <c r="S138" s="142">
        <v>0</v>
      </c>
      <c r="T138" s="142">
        <v>5</v>
      </c>
      <c r="U138" s="142">
        <v>3</v>
      </c>
      <c r="V138" s="142">
        <v>12</v>
      </c>
      <c r="W138" s="142">
        <v>0</v>
      </c>
      <c r="X138" s="142">
        <v>0</v>
      </c>
      <c r="Y138" s="142">
        <v>0</v>
      </c>
      <c r="Z138" s="142">
        <v>0</v>
      </c>
      <c r="AA138" s="142">
        <v>0</v>
      </c>
      <c r="AB138" s="142">
        <v>0</v>
      </c>
      <c r="AC138" s="142">
        <v>0</v>
      </c>
      <c r="AD138" s="142">
        <v>0</v>
      </c>
      <c r="AE138" s="142">
        <v>0</v>
      </c>
      <c r="AF138" s="142">
        <v>0</v>
      </c>
      <c r="AG138" s="142">
        <v>0</v>
      </c>
      <c r="AH138" s="142">
        <v>0</v>
      </c>
      <c r="AI138" s="142">
        <f t="shared" si="12"/>
        <v>20</v>
      </c>
      <c r="AJ138" s="364">
        <f t="shared" si="13"/>
        <v>0</v>
      </c>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row>
    <row r="139" spans="1:141" s="142" customFormat="1" ht="38.25">
      <c r="A139" s="10">
        <v>162</v>
      </c>
      <c r="B139" s="7">
        <v>37</v>
      </c>
      <c r="C139" s="10"/>
      <c r="D139" s="95" t="s">
        <v>459</v>
      </c>
      <c r="E139" s="10" t="s">
        <v>460</v>
      </c>
      <c r="F139" s="10" t="s">
        <v>461</v>
      </c>
      <c r="G139" s="380" t="s">
        <v>462</v>
      </c>
      <c r="H139" s="10" t="s">
        <v>386</v>
      </c>
      <c r="I139" s="10" t="s">
        <v>409</v>
      </c>
      <c r="J139" s="10" t="s">
        <v>5</v>
      </c>
      <c r="K139" s="17">
        <v>2</v>
      </c>
      <c r="L139" s="17">
        <v>2780800</v>
      </c>
      <c r="M139" s="17">
        <v>5561600</v>
      </c>
      <c r="N139" s="331">
        <v>900000</v>
      </c>
      <c r="O139" s="331">
        <f t="shared" si="11"/>
        <v>1800000</v>
      </c>
      <c r="P139" s="142" t="s">
        <v>1350</v>
      </c>
      <c r="Q139" s="142">
        <v>0</v>
      </c>
      <c r="R139" s="142">
        <v>0</v>
      </c>
      <c r="S139" s="142">
        <v>0</v>
      </c>
      <c r="T139" s="142">
        <v>0</v>
      </c>
      <c r="U139" s="142">
        <v>2</v>
      </c>
      <c r="V139" s="142">
        <v>0</v>
      </c>
      <c r="W139" s="142">
        <v>0</v>
      </c>
      <c r="X139" s="142">
        <v>0</v>
      </c>
      <c r="Y139" s="142">
        <v>0</v>
      </c>
      <c r="Z139" s="142">
        <v>0</v>
      </c>
      <c r="AA139" s="142">
        <v>0</v>
      </c>
      <c r="AB139" s="142">
        <v>0</v>
      </c>
      <c r="AC139" s="142">
        <v>0</v>
      </c>
      <c r="AD139" s="142">
        <v>0</v>
      </c>
      <c r="AE139" s="142">
        <v>0</v>
      </c>
      <c r="AF139" s="142">
        <v>0</v>
      </c>
      <c r="AG139" s="142">
        <v>0</v>
      </c>
      <c r="AH139" s="142">
        <v>0</v>
      </c>
      <c r="AI139" s="142">
        <f t="shared" si="12"/>
        <v>2</v>
      </c>
      <c r="AJ139" s="364">
        <f t="shared" si="13"/>
        <v>0</v>
      </c>
      <c r="AK139" s="104"/>
      <c r="AL139" s="10"/>
      <c r="AM139" s="10"/>
      <c r="AN139" s="10"/>
      <c r="AO139" s="10"/>
      <c r="AP139" s="10"/>
      <c r="AQ139" s="10"/>
      <c r="AR139" s="10"/>
      <c r="AS139" s="10"/>
      <c r="AT139" s="10"/>
      <c r="AU139" s="10"/>
      <c r="AV139" s="10"/>
      <c r="AW139" s="10"/>
      <c r="AX139" s="10"/>
      <c r="AY139" s="10"/>
      <c r="AZ139" s="10"/>
      <c r="BA139" s="10"/>
      <c r="BB139" s="10"/>
      <c r="BC139" s="10"/>
      <c r="BD139" s="101"/>
      <c r="BE139" s="101"/>
      <c r="BF139" s="101"/>
      <c r="BG139" s="101"/>
      <c r="BH139" s="101"/>
      <c r="BI139" s="101"/>
      <c r="BJ139" s="101"/>
      <c r="BK139" s="101"/>
      <c r="BL139" s="101"/>
      <c r="BM139" s="101"/>
      <c r="BN139" s="101"/>
      <c r="BO139" s="101"/>
      <c r="BP139" s="101"/>
      <c r="BQ139" s="101"/>
      <c r="BR139" s="101"/>
      <c r="BS139" s="101"/>
      <c r="BT139" s="101"/>
      <c r="BU139" s="101"/>
      <c r="BV139" s="10"/>
      <c r="BW139" s="102"/>
      <c r="BX139" s="102"/>
      <c r="BY139" s="10"/>
      <c r="BZ139" s="10"/>
      <c r="CA139" s="10"/>
      <c r="CB139" s="10"/>
      <c r="CC139" s="10"/>
      <c r="CD139" s="27"/>
      <c r="CE139" s="103"/>
      <c r="CF139" s="104"/>
      <c r="CG139" s="10"/>
      <c r="CH139" s="10"/>
      <c r="CI139" s="10"/>
      <c r="CJ139" s="10"/>
      <c r="CK139" s="10"/>
      <c r="CL139" s="10"/>
      <c r="CM139" s="10"/>
      <c r="CN139" s="10"/>
      <c r="CO139" s="10"/>
      <c r="CP139" s="10"/>
      <c r="CQ139" s="10"/>
      <c r="CR139" s="10"/>
      <c r="CS139" s="10"/>
      <c r="CT139" s="10"/>
      <c r="CU139" s="10"/>
      <c r="CV139" s="10"/>
      <c r="CW139" s="10"/>
      <c r="CX139" s="10"/>
      <c r="CY139" s="101"/>
      <c r="CZ139" s="101"/>
      <c r="DA139" s="101"/>
      <c r="DB139" s="101"/>
      <c r="DC139" s="101"/>
      <c r="DD139" s="101"/>
      <c r="DE139" s="101"/>
      <c r="DF139" s="101"/>
      <c r="DG139" s="101"/>
      <c r="DH139" s="101"/>
      <c r="DI139" s="101"/>
      <c r="DJ139" s="101"/>
      <c r="DK139" s="101"/>
      <c r="DL139" s="101"/>
      <c r="DM139" s="101"/>
      <c r="DN139" s="101"/>
      <c r="DO139" s="101"/>
      <c r="DP139" s="101"/>
      <c r="DQ139" s="10"/>
      <c r="DR139" s="102"/>
      <c r="DS139" s="102"/>
      <c r="DT139" s="10"/>
      <c r="DU139" s="10"/>
      <c r="DV139" s="10"/>
      <c r="DW139" s="10"/>
      <c r="DX139" s="10"/>
      <c r="DY139" s="27"/>
      <c r="DZ139" s="103"/>
      <c r="EA139" s="104"/>
      <c r="EB139" s="10"/>
      <c r="EC139" s="10"/>
      <c r="ED139" s="10"/>
      <c r="EE139" s="10"/>
      <c r="EF139" s="10"/>
      <c r="EG139" s="10"/>
      <c r="EH139" s="10"/>
      <c r="EI139" s="10"/>
      <c r="EJ139" s="10"/>
      <c r="EK139" s="10"/>
    </row>
    <row r="140" spans="1:141" s="142" customFormat="1" ht="36.75" customHeight="1">
      <c r="A140" s="10">
        <v>163</v>
      </c>
      <c r="B140" s="7">
        <v>38</v>
      </c>
      <c r="C140" s="10"/>
      <c r="D140" s="95" t="s">
        <v>463</v>
      </c>
      <c r="E140" s="10" t="s">
        <v>83</v>
      </c>
      <c r="F140" s="10" t="s">
        <v>464</v>
      </c>
      <c r="G140" s="380" t="s">
        <v>465</v>
      </c>
      <c r="H140" s="10" t="s">
        <v>3</v>
      </c>
      <c r="I140" s="10" t="s">
        <v>4</v>
      </c>
      <c r="J140" s="10" t="s">
        <v>5</v>
      </c>
      <c r="K140" s="17">
        <v>2</v>
      </c>
      <c r="L140" s="17">
        <v>3201000</v>
      </c>
      <c r="M140" s="17">
        <v>6402000</v>
      </c>
      <c r="N140" s="331">
        <v>4500000</v>
      </c>
      <c r="O140" s="331">
        <f t="shared" si="11"/>
        <v>9000000</v>
      </c>
      <c r="P140" s="142" t="s">
        <v>1350</v>
      </c>
      <c r="Q140" s="142">
        <v>0</v>
      </c>
      <c r="R140" s="142">
        <v>0</v>
      </c>
      <c r="S140" s="142">
        <v>0</v>
      </c>
      <c r="T140" s="142">
        <v>0</v>
      </c>
      <c r="U140" s="142">
        <v>2</v>
      </c>
      <c r="V140" s="142">
        <v>0</v>
      </c>
      <c r="W140" s="142">
        <v>0</v>
      </c>
      <c r="X140" s="142">
        <v>0</v>
      </c>
      <c r="Y140" s="142">
        <v>0</v>
      </c>
      <c r="Z140" s="142">
        <v>0</v>
      </c>
      <c r="AA140" s="142">
        <v>0</v>
      </c>
      <c r="AB140" s="142">
        <v>0</v>
      </c>
      <c r="AC140" s="142">
        <v>0</v>
      </c>
      <c r="AD140" s="142">
        <v>0</v>
      </c>
      <c r="AE140" s="142">
        <v>0</v>
      </c>
      <c r="AF140" s="142">
        <v>0</v>
      </c>
      <c r="AG140" s="142">
        <v>0</v>
      </c>
      <c r="AH140" s="142">
        <v>0</v>
      </c>
      <c r="AI140" s="142">
        <f t="shared" si="12"/>
        <v>2</v>
      </c>
      <c r="AJ140" s="364">
        <f t="shared" si="13"/>
        <v>0</v>
      </c>
      <c r="AK140" s="104"/>
      <c r="AL140" s="10"/>
      <c r="AM140" s="10"/>
      <c r="AN140" s="10"/>
      <c r="AO140" s="10"/>
      <c r="AP140" s="10"/>
      <c r="AQ140" s="10"/>
      <c r="AR140" s="10"/>
      <c r="AS140" s="10"/>
      <c r="AT140" s="10"/>
      <c r="AU140" s="10"/>
      <c r="AV140" s="10"/>
      <c r="AW140" s="10"/>
      <c r="AX140" s="10"/>
      <c r="AY140" s="10"/>
      <c r="AZ140" s="10"/>
      <c r="BA140" s="10"/>
      <c r="BB140" s="10"/>
      <c r="BC140" s="10"/>
      <c r="BD140" s="101"/>
      <c r="BE140" s="101"/>
      <c r="BF140" s="101"/>
      <c r="BG140" s="101"/>
      <c r="BH140" s="101"/>
      <c r="BI140" s="101"/>
      <c r="BJ140" s="101"/>
      <c r="BK140" s="101"/>
      <c r="BL140" s="101"/>
      <c r="BM140" s="101"/>
      <c r="BN140" s="101"/>
      <c r="BO140" s="101"/>
      <c r="BP140" s="101"/>
      <c r="BQ140" s="101"/>
      <c r="BR140" s="101"/>
      <c r="BS140" s="101"/>
      <c r="BT140" s="101"/>
      <c r="BU140" s="101"/>
      <c r="BV140" s="10"/>
      <c r="BW140" s="102"/>
      <c r="BX140" s="102"/>
      <c r="BY140" s="10"/>
      <c r="BZ140" s="10"/>
      <c r="CA140" s="10"/>
      <c r="CB140" s="10"/>
      <c r="CC140" s="10"/>
      <c r="CD140" s="27"/>
      <c r="CE140" s="103"/>
      <c r="CF140" s="104"/>
      <c r="CG140" s="10"/>
      <c r="CH140" s="10"/>
      <c r="CI140" s="10"/>
      <c r="CJ140" s="10"/>
      <c r="CK140" s="10"/>
      <c r="CL140" s="10"/>
      <c r="CM140" s="10"/>
      <c r="CN140" s="10"/>
      <c r="CO140" s="10"/>
      <c r="CP140" s="10"/>
      <c r="CQ140" s="10"/>
      <c r="CR140" s="10"/>
      <c r="CS140" s="10"/>
      <c r="CT140" s="10"/>
      <c r="CU140" s="10"/>
      <c r="CV140" s="10"/>
      <c r="CW140" s="10"/>
      <c r="CX140" s="10"/>
      <c r="CY140" s="101"/>
      <c r="CZ140" s="101"/>
      <c r="DA140" s="101"/>
      <c r="DB140" s="101"/>
      <c r="DC140" s="101"/>
      <c r="DD140" s="101"/>
      <c r="DE140" s="101"/>
      <c r="DF140" s="101"/>
      <c r="DG140" s="101"/>
      <c r="DH140" s="101"/>
      <c r="DI140" s="101"/>
      <c r="DJ140" s="101"/>
      <c r="DK140" s="101"/>
      <c r="DL140" s="101"/>
      <c r="DM140" s="101"/>
      <c r="DN140" s="101"/>
      <c r="DO140" s="101"/>
      <c r="DP140" s="101"/>
      <c r="DQ140" s="10"/>
      <c r="DR140" s="102"/>
      <c r="DS140" s="102"/>
      <c r="DT140" s="10"/>
      <c r="DU140" s="10"/>
      <c r="DV140" s="10"/>
      <c r="DW140" s="10"/>
      <c r="DX140" s="10"/>
      <c r="DY140" s="27"/>
      <c r="DZ140" s="103"/>
      <c r="EA140" s="104"/>
      <c r="EB140" s="10"/>
      <c r="EC140" s="10"/>
      <c r="ED140" s="10"/>
      <c r="EE140" s="10"/>
      <c r="EF140" s="10"/>
      <c r="EG140" s="10"/>
      <c r="EH140" s="10"/>
      <c r="EI140" s="10"/>
      <c r="EJ140" s="10"/>
      <c r="EK140" s="10"/>
    </row>
    <row r="141" spans="1:141" s="100" customFormat="1" ht="36" customHeight="1">
      <c r="A141" s="10">
        <v>164</v>
      </c>
      <c r="B141" s="7">
        <v>39</v>
      </c>
      <c r="C141" s="10"/>
      <c r="D141" s="95" t="s">
        <v>466</v>
      </c>
      <c r="E141" s="10" t="s">
        <v>365</v>
      </c>
      <c r="F141" s="10" t="s">
        <v>424</v>
      </c>
      <c r="G141" s="380" t="s">
        <v>467</v>
      </c>
      <c r="H141" s="10" t="s">
        <v>386</v>
      </c>
      <c r="I141" s="10" t="s">
        <v>387</v>
      </c>
      <c r="J141" s="10" t="s">
        <v>5</v>
      </c>
      <c r="K141" s="17">
        <v>2</v>
      </c>
      <c r="L141" s="17">
        <v>1359600</v>
      </c>
      <c r="M141" s="17">
        <v>2719200</v>
      </c>
      <c r="N141" s="331">
        <v>2000000</v>
      </c>
      <c r="O141" s="331">
        <f t="shared" si="11"/>
        <v>4000000</v>
      </c>
      <c r="P141" s="142" t="s">
        <v>1350</v>
      </c>
      <c r="Q141" s="142">
        <v>0</v>
      </c>
      <c r="R141" s="142">
        <v>0</v>
      </c>
      <c r="S141" s="142">
        <v>0</v>
      </c>
      <c r="T141" s="142">
        <v>0</v>
      </c>
      <c r="U141" s="142">
        <v>2</v>
      </c>
      <c r="V141" s="142">
        <v>0</v>
      </c>
      <c r="W141" s="142">
        <v>0</v>
      </c>
      <c r="X141" s="142">
        <v>0</v>
      </c>
      <c r="Y141" s="142">
        <v>0</v>
      </c>
      <c r="Z141" s="142">
        <v>0</v>
      </c>
      <c r="AA141" s="142">
        <v>0</v>
      </c>
      <c r="AB141" s="142">
        <v>0</v>
      </c>
      <c r="AC141" s="142">
        <v>0</v>
      </c>
      <c r="AD141" s="142">
        <v>0</v>
      </c>
      <c r="AE141" s="142">
        <v>0</v>
      </c>
      <c r="AF141" s="142">
        <v>0</v>
      </c>
      <c r="AG141" s="142">
        <v>0</v>
      </c>
      <c r="AH141" s="142">
        <v>0</v>
      </c>
      <c r="AI141" s="142">
        <f t="shared" si="12"/>
        <v>2</v>
      </c>
      <c r="AJ141" s="364">
        <f t="shared" si="13"/>
        <v>0</v>
      </c>
      <c r="AK141" s="109"/>
      <c r="AL141" s="11"/>
      <c r="AM141" s="11"/>
      <c r="AN141" s="11"/>
      <c r="AO141" s="11"/>
      <c r="AP141" s="11"/>
      <c r="AQ141" s="11"/>
      <c r="AR141" s="11"/>
      <c r="AS141" s="11"/>
      <c r="AT141" s="11"/>
      <c r="AU141" s="11"/>
      <c r="AV141" s="11"/>
      <c r="AW141" s="11"/>
      <c r="AX141" s="11"/>
      <c r="AY141" s="11"/>
      <c r="AZ141" s="11"/>
      <c r="BA141" s="11"/>
      <c r="BB141" s="11"/>
      <c r="BC141" s="11"/>
      <c r="BD141" s="105"/>
      <c r="BE141" s="105"/>
      <c r="BF141" s="105"/>
      <c r="BG141" s="105"/>
      <c r="BH141" s="105"/>
      <c r="BI141" s="105"/>
      <c r="BJ141" s="105"/>
      <c r="BK141" s="105"/>
      <c r="BL141" s="105"/>
      <c r="BM141" s="105"/>
      <c r="BN141" s="105"/>
      <c r="BO141" s="105"/>
      <c r="BP141" s="105"/>
      <c r="BQ141" s="105"/>
      <c r="BR141" s="105"/>
      <c r="BS141" s="105"/>
      <c r="BT141" s="105"/>
      <c r="BU141" s="105"/>
      <c r="BV141" s="11"/>
      <c r="BW141" s="106"/>
      <c r="BX141" s="106"/>
      <c r="BY141" s="11"/>
      <c r="BZ141" s="11"/>
      <c r="CA141" s="11"/>
      <c r="CB141" s="11"/>
      <c r="CC141" s="11"/>
      <c r="CD141" s="107"/>
      <c r="CE141" s="108"/>
      <c r="CF141" s="109"/>
      <c r="CG141" s="11"/>
      <c r="CH141" s="11"/>
      <c r="CI141" s="11"/>
      <c r="CJ141" s="11"/>
      <c r="CK141" s="11"/>
      <c r="CL141" s="11"/>
      <c r="CM141" s="11"/>
      <c r="CN141" s="11"/>
      <c r="CO141" s="11"/>
      <c r="CP141" s="11"/>
      <c r="CQ141" s="11"/>
      <c r="CR141" s="11"/>
      <c r="CS141" s="11"/>
      <c r="CT141" s="11"/>
      <c r="CU141" s="11"/>
      <c r="CV141" s="11"/>
      <c r="CW141" s="11"/>
      <c r="CX141" s="11"/>
      <c r="CY141" s="105"/>
      <c r="CZ141" s="105"/>
      <c r="DA141" s="105"/>
      <c r="DB141" s="105"/>
      <c r="DC141" s="105"/>
      <c r="DD141" s="105"/>
      <c r="DE141" s="105"/>
      <c r="DF141" s="105"/>
      <c r="DG141" s="105"/>
      <c r="DH141" s="105"/>
      <c r="DI141" s="105"/>
      <c r="DJ141" s="105"/>
      <c r="DK141" s="105"/>
      <c r="DL141" s="105"/>
      <c r="DM141" s="105"/>
      <c r="DN141" s="105"/>
      <c r="DO141" s="105"/>
      <c r="DP141" s="105"/>
      <c r="DQ141" s="11"/>
      <c r="DR141" s="106"/>
      <c r="DS141" s="106"/>
      <c r="DT141" s="11"/>
      <c r="DU141" s="11"/>
      <c r="DV141" s="11"/>
      <c r="DW141" s="11"/>
      <c r="DX141" s="11"/>
      <c r="DY141" s="107"/>
      <c r="DZ141" s="108"/>
      <c r="EA141" s="109"/>
      <c r="EB141" s="11"/>
      <c r="EC141" s="11"/>
      <c r="ED141" s="11"/>
      <c r="EE141" s="11"/>
      <c r="EF141" s="11"/>
      <c r="EG141" s="11"/>
      <c r="EH141" s="11"/>
      <c r="EI141" s="11"/>
      <c r="EJ141" s="11"/>
      <c r="EK141" s="11"/>
    </row>
    <row r="142" spans="1:141" s="100" customFormat="1" ht="44.25" customHeight="1">
      <c r="A142" s="10">
        <v>165</v>
      </c>
      <c r="B142" s="7">
        <v>40</v>
      </c>
      <c r="C142" s="10"/>
      <c r="D142" s="95" t="s">
        <v>468</v>
      </c>
      <c r="E142" s="10" t="s">
        <v>469</v>
      </c>
      <c r="F142" s="10" t="s">
        <v>442</v>
      </c>
      <c r="G142" s="380" t="s">
        <v>470</v>
      </c>
      <c r="H142" s="10" t="s">
        <v>386</v>
      </c>
      <c r="I142" s="10" t="s">
        <v>387</v>
      </c>
      <c r="J142" s="10" t="s">
        <v>5</v>
      </c>
      <c r="K142" s="17">
        <v>4</v>
      </c>
      <c r="L142" s="17">
        <v>8700300</v>
      </c>
      <c r="M142" s="17">
        <v>34801200</v>
      </c>
      <c r="N142" s="331">
        <v>4000000</v>
      </c>
      <c r="O142" s="331">
        <f t="shared" si="11"/>
        <v>16000000</v>
      </c>
      <c r="P142" s="142" t="s">
        <v>1350</v>
      </c>
      <c r="Q142" s="142">
        <v>0</v>
      </c>
      <c r="R142" s="142">
        <v>0</v>
      </c>
      <c r="S142" s="142">
        <v>0</v>
      </c>
      <c r="T142" s="142">
        <v>0</v>
      </c>
      <c r="U142" s="142">
        <v>4</v>
      </c>
      <c r="V142" s="142">
        <v>0</v>
      </c>
      <c r="W142" s="142">
        <v>0</v>
      </c>
      <c r="X142" s="142">
        <v>0</v>
      </c>
      <c r="Y142" s="142">
        <v>0</v>
      </c>
      <c r="Z142" s="142">
        <v>0</v>
      </c>
      <c r="AA142" s="142">
        <v>0</v>
      </c>
      <c r="AB142" s="142">
        <v>0</v>
      </c>
      <c r="AC142" s="142">
        <v>0</v>
      </c>
      <c r="AD142" s="142">
        <v>0</v>
      </c>
      <c r="AE142" s="142">
        <v>0</v>
      </c>
      <c r="AF142" s="142">
        <v>0</v>
      </c>
      <c r="AG142" s="142">
        <v>0</v>
      </c>
      <c r="AH142" s="142">
        <v>0</v>
      </c>
      <c r="AI142" s="142">
        <f t="shared" si="12"/>
        <v>4</v>
      </c>
      <c r="AJ142" s="364">
        <f t="shared" si="13"/>
        <v>0</v>
      </c>
      <c r="AK142" s="109"/>
      <c r="AL142" s="11"/>
      <c r="AM142" s="11"/>
      <c r="AN142" s="11"/>
      <c r="AO142" s="11"/>
      <c r="AP142" s="11"/>
      <c r="AQ142" s="11"/>
      <c r="AR142" s="11"/>
      <c r="AS142" s="11"/>
      <c r="AT142" s="11"/>
      <c r="AU142" s="11"/>
      <c r="AV142" s="11"/>
      <c r="AW142" s="11"/>
      <c r="AX142" s="11"/>
      <c r="AY142" s="11"/>
      <c r="AZ142" s="11"/>
      <c r="BA142" s="11"/>
      <c r="BB142" s="11"/>
      <c r="BC142" s="11"/>
      <c r="BD142" s="105"/>
      <c r="BE142" s="105"/>
      <c r="BF142" s="105"/>
      <c r="BG142" s="105"/>
      <c r="BH142" s="105"/>
      <c r="BI142" s="105"/>
      <c r="BJ142" s="105"/>
      <c r="BK142" s="105"/>
      <c r="BL142" s="105"/>
      <c r="BM142" s="105"/>
      <c r="BN142" s="105"/>
      <c r="BO142" s="105"/>
      <c r="BP142" s="105"/>
      <c r="BQ142" s="105"/>
      <c r="BR142" s="105"/>
      <c r="BS142" s="105"/>
      <c r="BT142" s="105"/>
      <c r="BU142" s="105"/>
      <c r="BV142" s="11"/>
      <c r="BW142" s="106"/>
      <c r="BX142" s="106"/>
      <c r="BY142" s="11"/>
      <c r="BZ142" s="11"/>
      <c r="CA142" s="11"/>
      <c r="CB142" s="11"/>
      <c r="CC142" s="11"/>
      <c r="CD142" s="107"/>
      <c r="CE142" s="108"/>
      <c r="CF142" s="109"/>
      <c r="CG142" s="11"/>
      <c r="CH142" s="11"/>
      <c r="CI142" s="11"/>
      <c r="CJ142" s="11"/>
      <c r="CK142" s="11"/>
      <c r="CL142" s="11"/>
      <c r="CM142" s="11"/>
      <c r="CN142" s="11"/>
      <c r="CO142" s="11"/>
      <c r="CP142" s="11"/>
      <c r="CQ142" s="11"/>
      <c r="CR142" s="11"/>
      <c r="CS142" s="11"/>
      <c r="CT142" s="11"/>
      <c r="CU142" s="11"/>
      <c r="CV142" s="11"/>
      <c r="CW142" s="11"/>
      <c r="CX142" s="11"/>
      <c r="CY142" s="105"/>
      <c r="CZ142" s="105"/>
      <c r="DA142" s="105"/>
      <c r="DB142" s="105"/>
      <c r="DC142" s="105"/>
      <c r="DD142" s="105"/>
      <c r="DE142" s="105"/>
      <c r="DF142" s="105"/>
      <c r="DG142" s="105"/>
      <c r="DH142" s="105"/>
      <c r="DI142" s="105"/>
      <c r="DJ142" s="105"/>
      <c r="DK142" s="105"/>
      <c r="DL142" s="105"/>
      <c r="DM142" s="105"/>
      <c r="DN142" s="105"/>
      <c r="DO142" s="105"/>
      <c r="DP142" s="105"/>
      <c r="DQ142" s="11"/>
      <c r="DR142" s="106"/>
      <c r="DS142" s="106"/>
      <c r="DT142" s="11"/>
      <c r="DU142" s="11"/>
      <c r="DV142" s="11"/>
      <c r="DW142" s="11"/>
      <c r="DX142" s="11"/>
      <c r="DY142" s="107"/>
      <c r="DZ142" s="108"/>
      <c r="EA142" s="109"/>
      <c r="EB142" s="11"/>
      <c r="EC142" s="11"/>
      <c r="ED142" s="11"/>
      <c r="EE142" s="11"/>
      <c r="EF142" s="11"/>
      <c r="EG142" s="11"/>
      <c r="EH142" s="11"/>
      <c r="EI142" s="11"/>
      <c r="EJ142" s="11"/>
      <c r="EK142" s="11"/>
    </row>
    <row r="143" spans="1:141" s="142" customFormat="1" ht="59.25" customHeight="1">
      <c r="A143" s="10">
        <v>166</v>
      </c>
      <c r="B143" s="7">
        <v>41</v>
      </c>
      <c r="C143" s="10"/>
      <c r="D143" s="95" t="s">
        <v>471</v>
      </c>
      <c r="E143" s="10" t="s">
        <v>14</v>
      </c>
      <c r="F143" s="10" t="s">
        <v>472</v>
      </c>
      <c r="G143" s="380" t="s">
        <v>473</v>
      </c>
      <c r="H143" s="10" t="s">
        <v>3</v>
      </c>
      <c r="I143" s="10" t="s">
        <v>4</v>
      </c>
      <c r="J143" s="10" t="s">
        <v>5</v>
      </c>
      <c r="K143" s="17">
        <v>2</v>
      </c>
      <c r="L143" s="17">
        <v>385000</v>
      </c>
      <c r="M143" s="17">
        <v>770000</v>
      </c>
      <c r="N143" s="331">
        <v>2000000</v>
      </c>
      <c r="O143" s="331">
        <f t="shared" si="11"/>
        <v>4000000</v>
      </c>
      <c r="P143" s="142" t="s">
        <v>1350</v>
      </c>
      <c r="Q143" s="142">
        <v>0</v>
      </c>
      <c r="R143" s="142">
        <v>0</v>
      </c>
      <c r="S143" s="142">
        <v>0</v>
      </c>
      <c r="T143" s="142">
        <v>0</v>
      </c>
      <c r="U143" s="142">
        <v>2</v>
      </c>
      <c r="V143" s="142">
        <v>0</v>
      </c>
      <c r="W143" s="142">
        <v>0</v>
      </c>
      <c r="X143" s="142">
        <v>0</v>
      </c>
      <c r="Y143" s="142">
        <v>0</v>
      </c>
      <c r="Z143" s="142">
        <v>0</v>
      </c>
      <c r="AA143" s="142">
        <v>0</v>
      </c>
      <c r="AB143" s="142">
        <v>0</v>
      </c>
      <c r="AC143" s="142">
        <v>0</v>
      </c>
      <c r="AD143" s="142">
        <v>0</v>
      </c>
      <c r="AE143" s="142">
        <v>0</v>
      </c>
      <c r="AF143" s="142">
        <v>0</v>
      </c>
      <c r="AG143" s="142">
        <v>0</v>
      </c>
      <c r="AH143" s="142">
        <v>0</v>
      </c>
      <c r="AI143" s="142">
        <f t="shared" si="12"/>
        <v>2</v>
      </c>
      <c r="AJ143" s="364">
        <f t="shared" si="13"/>
        <v>0</v>
      </c>
      <c r="AK143" s="104"/>
      <c r="AL143" s="10"/>
      <c r="AM143" s="10"/>
      <c r="AN143" s="10"/>
      <c r="AO143" s="10"/>
      <c r="AP143" s="10"/>
      <c r="AQ143" s="10"/>
      <c r="AR143" s="10"/>
      <c r="AS143" s="10"/>
      <c r="AT143" s="10"/>
      <c r="AU143" s="10"/>
      <c r="AV143" s="10"/>
      <c r="AW143" s="10"/>
      <c r="AX143" s="10"/>
      <c r="AY143" s="10"/>
      <c r="AZ143" s="10"/>
      <c r="BA143" s="10"/>
      <c r="BB143" s="10"/>
      <c r="BC143" s="10"/>
      <c r="BD143" s="101"/>
      <c r="BE143" s="101"/>
      <c r="BF143" s="101"/>
      <c r="BG143" s="101"/>
      <c r="BH143" s="101"/>
      <c r="BI143" s="101"/>
      <c r="BJ143" s="101"/>
      <c r="BK143" s="101"/>
      <c r="BL143" s="101"/>
      <c r="BM143" s="101"/>
      <c r="BN143" s="101"/>
      <c r="BO143" s="101"/>
      <c r="BP143" s="101"/>
      <c r="BQ143" s="101"/>
      <c r="BR143" s="101"/>
      <c r="BS143" s="101"/>
      <c r="BT143" s="101"/>
      <c r="BU143" s="101"/>
      <c r="BV143" s="10"/>
      <c r="BW143" s="102"/>
      <c r="BX143" s="102"/>
      <c r="BY143" s="10"/>
      <c r="BZ143" s="10"/>
      <c r="CA143" s="10"/>
      <c r="CB143" s="10"/>
      <c r="CC143" s="10"/>
      <c r="CD143" s="27"/>
      <c r="CE143" s="103"/>
      <c r="CF143" s="104"/>
      <c r="CG143" s="10"/>
      <c r="CH143" s="10"/>
      <c r="CI143" s="10"/>
      <c r="CJ143" s="10"/>
      <c r="CK143" s="10"/>
      <c r="CL143" s="10"/>
      <c r="CM143" s="10"/>
      <c r="CN143" s="10"/>
      <c r="CO143" s="10"/>
      <c r="CP143" s="10"/>
      <c r="CQ143" s="10"/>
      <c r="CR143" s="10"/>
      <c r="CS143" s="10"/>
      <c r="CT143" s="10"/>
      <c r="CU143" s="10"/>
      <c r="CV143" s="10"/>
      <c r="CW143" s="10"/>
      <c r="CX143" s="10"/>
      <c r="CY143" s="101"/>
      <c r="CZ143" s="101"/>
      <c r="DA143" s="101"/>
      <c r="DB143" s="101"/>
      <c r="DC143" s="101"/>
      <c r="DD143" s="101"/>
      <c r="DE143" s="101"/>
      <c r="DF143" s="101"/>
      <c r="DG143" s="101"/>
      <c r="DH143" s="101"/>
      <c r="DI143" s="101"/>
      <c r="DJ143" s="101"/>
      <c r="DK143" s="101"/>
      <c r="DL143" s="101"/>
      <c r="DM143" s="101"/>
      <c r="DN143" s="101"/>
      <c r="DO143" s="101"/>
      <c r="DP143" s="101"/>
      <c r="DQ143" s="10"/>
      <c r="DR143" s="102"/>
      <c r="DS143" s="102"/>
      <c r="DT143" s="10"/>
      <c r="DU143" s="10"/>
      <c r="DV143" s="10"/>
      <c r="DW143" s="10"/>
      <c r="DX143" s="10"/>
      <c r="DY143" s="27"/>
      <c r="DZ143" s="103"/>
      <c r="EA143" s="104"/>
      <c r="EB143" s="10"/>
      <c r="EC143" s="10"/>
      <c r="ED143" s="10"/>
      <c r="EE143" s="10"/>
      <c r="EF143" s="10"/>
      <c r="EG143" s="10"/>
      <c r="EH143" s="10"/>
      <c r="EI143" s="10"/>
      <c r="EJ143" s="10"/>
      <c r="EK143" s="10"/>
    </row>
    <row r="144" spans="1:141" s="99" customFormat="1" ht="29.25" customHeight="1">
      <c r="B144" s="169" t="s">
        <v>474</v>
      </c>
      <c r="C144" s="170"/>
      <c r="D144" s="170"/>
      <c r="E144" s="170"/>
      <c r="F144" s="171"/>
      <c r="G144" s="381"/>
      <c r="H144" s="171"/>
      <c r="I144" s="171"/>
      <c r="J144" s="171"/>
      <c r="K144" s="356"/>
      <c r="L144" s="17"/>
      <c r="M144" s="356">
        <v>622862100</v>
      </c>
      <c r="N144" s="331"/>
      <c r="O144" s="332">
        <f>SUM(O145:O176)</f>
        <v>602880000</v>
      </c>
      <c r="P144" s="142" t="s">
        <v>1350</v>
      </c>
      <c r="Q144" s="142" t="e">
        <v>#N/A</v>
      </c>
      <c r="R144" s="142" t="e">
        <v>#N/A</v>
      </c>
      <c r="S144" s="142" t="e">
        <v>#N/A</v>
      </c>
      <c r="T144" s="142" t="e">
        <v>#N/A</v>
      </c>
      <c r="U144" s="142" t="e">
        <v>#N/A</v>
      </c>
      <c r="V144" s="142" t="e">
        <v>#N/A</v>
      </c>
      <c r="W144" s="142" t="e">
        <v>#N/A</v>
      </c>
      <c r="X144" s="142" t="e">
        <v>#N/A</v>
      </c>
      <c r="Y144" s="142" t="e">
        <v>#N/A</v>
      </c>
      <c r="Z144" s="142" t="e">
        <v>#N/A</v>
      </c>
      <c r="AA144" s="142" t="e">
        <v>#N/A</v>
      </c>
      <c r="AB144" s="142" t="e">
        <v>#N/A</v>
      </c>
      <c r="AC144" s="142" t="e">
        <v>#N/A</v>
      </c>
      <c r="AD144" s="142" t="e">
        <v>#N/A</v>
      </c>
      <c r="AE144" s="142" t="e">
        <v>#N/A</v>
      </c>
      <c r="AF144" s="142" t="e">
        <v>#N/A</v>
      </c>
      <c r="AG144" s="142" t="e">
        <v>#N/A</v>
      </c>
      <c r="AH144" s="142" t="e">
        <v>#N/A</v>
      </c>
      <c r="AI144" s="142" t="e">
        <f t="shared" si="12"/>
        <v>#N/A</v>
      </c>
      <c r="AJ144" s="364" t="e">
        <f t="shared" si="13"/>
        <v>#N/A</v>
      </c>
    </row>
    <row r="145" spans="1:36" s="142" customFormat="1" ht="25.5">
      <c r="A145" s="10">
        <v>167</v>
      </c>
      <c r="B145" s="7">
        <v>42</v>
      </c>
      <c r="C145" s="10"/>
      <c r="D145" s="95" t="s">
        <v>418</v>
      </c>
      <c r="E145" s="10" t="s">
        <v>71</v>
      </c>
      <c r="F145" s="10" t="s">
        <v>1320</v>
      </c>
      <c r="G145" s="380" t="s">
        <v>420</v>
      </c>
      <c r="H145" s="10" t="s">
        <v>386</v>
      </c>
      <c r="I145" s="10" t="s">
        <v>387</v>
      </c>
      <c r="J145" s="10" t="s">
        <v>5</v>
      </c>
      <c r="K145" s="17">
        <v>11</v>
      </c>
      <c r="L145" s="17">
        <v>752850</v>
      </c>
      <c r="M145" s="17">
        <v>8281350</v>
      </c>
      <c r="N145" s="331">
        <v>1500000</v>
      </c>
      <c r="O145" s="331">
        <f t="shared" ref="O145:O176" si="14">N145*K145</f>
        <v>16500000</v>
      </c>
      <c r="P145" s="142" t="s">
        <v>1350</v>
      </c>
      <c r="Q145" s="142">
        <v>0</v>
      </c>
      <c r="R145" s="142">
        <v>0</v>
      </c>
      <c r="S145" s="142">
        <v>0</v>
      </c>
      <c r="T145" s="142">
        <v>0</v>
      </c>
      <c r="U145" s="142">
        <v>0</v>
      </c>
      <c r="V145" s="142">
        <v>0</v>
      </c>
      <c r="W145" s="142">
        <v>0</v>
      </c>
      <c r="X145" s="142">
        <v>0</v>
      </c>
      <c r="Y145" s="142">
        <v>0</v>
      </c>
      <c r="Z145" s="142">
        <v>0</v>
      </c>
      <c r="AA145" s="142">
        <v>0</v>
      </c>
      <c r="AB145" s="142">
        <v>0</v>
      </c>
      <c r="AC145" s="142">
        <v>11</v>
      </c>
      <c r="AD145" s="142">
        <v>0</v>
      </c>
      <c r="AE145" s="142">
        <v>0</v>
      </c>
      <c r="AF145" s="142">
        <v>0</v>
      </c>
      <c r="AG145" s="142">
        <v>0</v>
      </c>
      <c r="AH145" s="142">
        <v>0</v>
      </c>
      <c r="AI145" s="142">
        <f t="shared" si="12"/>
        <v>11</v>
      </c>
      <c r="AJ145" s="364">
        <f t="shared" si="13"/>
        <v>0</v>
      </c>
    </row>
    <row r="146" spans="1:36" s="142" customFormat="1" ht="25.5">
      <c r="A146" s="10">
        <v>168</v>
      </c>
      <c r="B146" s="7">
        <v>43</v>
      </c>
      <c r="C146" s="10"/>
      <c r="D146" s="95" t="s">
        <v>286</v>
      </c>
      <c r="E146" s="10" t="s">
        <v>369</v>
      </c>
      <c r="F146" s="110" t="s">
        <v>424</v>
      </c>
      <c r="G146" s="380" t="s">
        <v>425</v>
      </c>
      <c r="H146" s="10" t="s">
        <v>386</v>
      </c>
      <c r="I146" s="10" t="s">
        <v>387</v>
      </c>
      <c r="J146" s="10" t="s">
        <v>5</v>
      </c>
      <c r="K146" s="17">
        <v>5</v>
      </c>
      <c r="L146" s="17">
        <v>1432200</v>
      </c>
      <c r="M146" s="17">
        <v>7161000</v>
      </c>
      <c r="N146" s="331">
        <v>1500000</v>
      </c>
      <c r="O146" s="331">
        <f t="shared" si="14"/>
        <v>7500000</v>
      </c>
      <c r="P146" s="142" t="s">
        <v>1350</v>
      </c>
      <c r="Q146" s="142">
        <v>0</v>
      </c>
      <c r="R146" s="142">
        <v>0</v>
      </c>
      <c r="S146" s="142">
        <v>0</v>
      </c>
      <c r="T146" s="142">
        <v>0</v>
      </c>
      <c r="U146" s="142">
        <v>0</v>
      </c>
      <c r="V146" s="142">
        <v>0</v>
      </c>
      <c r="W146" s="142">
        <v>0</v>
      </c>
      <c r="X146" s="142">
        <v>0</v>
      </c>
      <c r="Y146" s="142">
        <v>0</v>
      </c>
      <c r="Z146" s="142">
        <v>0</v>
      </c>
      <c r="AA146" s="142">
        <v>0</v>
      </c>
      <c r="AB146" s="142">
        <v>0</v>
      </c>
      <c r="AC146" s="142">
        <v>5</v>
      </c>
      <c r="AD146" s="142">
        <v>0</v>
      </c>
      <c r="AE146" s="142">
        <v>0</v>
      </c>
      <c r="AF146" s="142">
        <v>0</v>
      </c>
      <c r="AG146" s="142">
        <v>0</v>
      </c>
      <c r="AH146" s="142">
        <v>0</v>
      </c>
      <c r="AI146" s="142">
        <f t="shared" si="12"/>
        <v>5</v>
      </c>
      <c r="AJ146" s="364">
        <f t="shared" si="13"/>
        <v>0</v>
      </c>
    </row>
    <row r="147" spans="1:36" s="142" customFormat="1" ht="63.75">
      <c r="A147" s="10">
        <v>169</v>
      </c>
      <c r="B147" s="7">
        <v>44</v>
      </c>
      <c r="C147" s="10"/>
      <c r="D147" s="95" t="s">
        <v>428</v>
      </c>
      <c r="E147" s="10" t="s">
        <v>475</v>
      </c>
      <c r="F147" s="10" t="s">
        <v>390</v>
      </c>
      <c r="G147" s="380" t="s">
        <v>430</v>
      </c>
      <c r="H147" s="10" t="s">
        <v>386</v>
      </c>
      <c r="I147" s="10" t="s">
        <v>387</v>
      </c>
      <c r="J147" s="10" t="s">
        <v>5</v>
      </c>
      <c r="K147" s="17">
        <v>6</v>
      </c>
      <c r="L147" s="17">
        <v>2567250</v>
      </c>
      <c r="M147" s="17">
        <v>15403500</v>
      </c>
      <c r="N147" s="331">
        <v>5000000</v>
      </c>
      <c r="O147" s="331">
        <f t="shared" si="14"/>
        <v>30000000</v>
      </c>
      <c r="P147" s="142" t="s">
        <v>1350</v>
      </c>
      <c r="Q147" s="142">
        <v>0</v>
      </c>
      <c r="R147" s="142">
        <v>0</v>
      </c>
      <c r="S147" s="142">
        <v>0</v>
      </c>
      <c r="T147" s="142">
        <v>0</v>
      </c>
      <c r="U147" s="142">
        <v>0</v>
      </c>
      <c r="V147" s="142">
        <v>0</v>
      </c>
      <c r="W147" s="142">
        <v>0</v>
      </c>
      <c r="X147" s="142">
        <v>0</v>
      </c>
      <c r="Y147" s="142">
        <v>0</v>
      </c>
      <c r="Z147" s="142">
        <v>0</v>
      </c>
      <c r="AA147" s="142">
        <v>0</v>
      </c>
      <c r="AB147" s="142">
        <v>0</v>
      </c>
      <c r="AC147" s="142">
        <v>6</v>
      </c>
      <c r="AD147" s="142">
        <v>0</v>
      </c>
      <c r="AE147" s="142">
        <v>0</v>
      </c>
      <c r="AF147" s="142">
        <v>0</v>
      </c>
      <c r="AG147" s="142">
        <v>0</v>
      </c>
      <c r="AH147" s="142">
        <v>0</v>
      </c>
      <c r="AI147" s="142">
        <f t="shared" si="12"/>
        <v>6</v>
      </c>
      <c r="AJ147" s="364">
        <f t="shared" si="13"/>
        <v>0</v>
      </c>
    </row>
    <row r="148" spans="1:36" s="99" customFormat="1" ht="42.75" customHeight="1">
      <c r="A148" s="10">
        <v>170</v>
      </c>
      <c r="B148" s="7">
        <v>45</v>
      </c>
      <c r="C148" s="10"/>
      <c r="D148" s="95" t="s">
        <v>6</v>
      </c>
      <c r="E148" s="10" t="s">
        <v>6</v>
      </c>
      <c r="F148" s="10" t="s">
        <v>1321</v>
      </c>
      <c r="G148" s="380" t="s">
        <v>433</v>
      </c>
      <c r="H148" s="10" t="s">
        <v>386</v>
      </c>
      <c r="I148" s="10" t="s">
        <v>387</v>
      </c>
      <c r="J148" s="10" t="s">
        <v>5</v>
      </c>
      <c r="K148" s="17">
        <v>20</v>
      </c>
      <c r="L148" s="17">
        <v>1982400</v>
      </c>
      <c r="M148" s="17">
        <v>39648000</v>
      </c>
      <c r="N148" s="331">
        <v>2300000</v>
      </c>
      <c r="O148" s="331">
        <f t="shared" si="14"/>
        <v>46000000</v>
      </c>
      <c r="P148" s="142" t="s">
        <v>1350</v>
      </c>
      <c r="Q148" s="142">
        <v>0</v>
      </c>
      <c r="R148" s="142">
        <v>0</v>
      </c>
      <c r="S148" s="142">
        <v>0</v>
      </c>
      <c r="T148" s="142">
        <v>0</v>
      </c>
      <c r="U148" s="142">
        <v>0</v>
      </c>
      <c r="V148" s="142">
        <v>0</v>
      </c>
      <c r="W148" s="142">
        <v>0</v>
      </c>
      <c r="X148" s="142">
        <v>0</v>
      </c>
      <c r="Y148" s="142">
        <v>0</v>
      </c>
      <c r="Z148" s="142">
        <v>0</v>
      </c>
      <c r="AA148" s="142">
        <v>0</v>
      </c>
      <c r="AB148" s="142">
        <v>0</v>
      </c>
      <c r="AC148" s="142">
        <v>20</v>
      </c>
      <c r="AD148" s="142">
        <v>0</v>
      </c>
      <c r="AE148" s="142">
        <v>0</v>
      </c>
      <c r="AF148" s="142">
        <v>0</v>
      </c>
      <c r="AG148" s="142">
        <v>0</v>
      </c>
      <c r="AH148" s="142">
        <v>0</v>
      </c>
      <c r="AI148" s="142">
        <f t="shared" si="12"/>
        <v>20</v>
      </c>
      <c r="AJ148" s="364">
        <f t="shared" si="13"/>
        <v>0</v>
      </c>
    </row>
    <row r="149" spans="1:36" s="142" customFormat="1" ht="51">
      <c r="A149" s="10">
        <v>171</v>
      </c>
      <c r="B149" s="7">
        <v>46</v>
      </c>
      <c r="C149" s="10"/>
      <c r="D149" s="95" t="s">
        <v>476</v>
      </c>
      <c r="E149" s="10" t="s">
        <v>110</v>
      </c>
      <c r="F149" s="10" t="s">
        <v>329</v>
      </c>
      <c r="G149" s="380" t="s">
        <v>414</v>
      </c>
      <c r="H149" s="10" t="s">
        <v>288</v>
      </c>
      <c r="I149" s="10" t="s">
        <v>115</v>
      </c>
      <c r="J149" s="10" t="s">
        <v>5</v>
      </c>
      <c r="K149" s="17">
        <v>12</v>
      </c>
      <c r="L149" s="17">
        <v>2111550</v>
      </c>
      <c r="M149" s="17">
        <v>25338600</v>
      </c>
      <c r="N149" s="331">
        <v>1470000</v>
      </c>
      <c r="O149" s="331">
        <f t="shared" si="14"/>
        <v>17640000</v>
      </c>
      <c r="P149" s="142" t="s">
        <v>1350</v>
      </c>
      <c r="Q149" s="142">
        <v>0</v>
      </c>
      <c r="R149" s="142">
        <v>0</v>
      </c>
      <c r="S149" s="142">
        <v>0</v>
      </c>
      <c r="T149" s="142">
        <v>0</v>
      </c>
      <c r="U149" s="142">
        <v>0</v>
      </c>
      <c r="V149" s="142">
        <v>0</v>
      </c>
      <c r="W149" s="142">
        <v>0</v>
      </c>
      <c r="X149" s="142">
        <v>0</v>
      </c>
      <c r="Y149" s="142">
        <v>0</v>
      </c>
      <c r="Z149" s="142">
        <v>0</v>
      </c>
      <c r="AA149" s="142">
        <v>0</v>
      </c>
      <c r="AB149" s="142">
        <v>0</v>
      </c>
      <c r="AC149" s="142">
        <v>12</v>
      </c>
      <c r="AD149" s="142">
        <v>0</v>
      </c>
      <c r="AE149" s="142">
        <v>0</v>
      </c>
      <c r="AF149" s="142">
        <v>0</v>
      </c>
      <c r="AG149" s="142">
        <v>0</v>
      </c>
      <c r="AH149" s="142">
        <v>0</v>
      </c>
      <c r="AI149" s="142">
        <f t="shared" si="12"/>
        <v>12</v>
      </c>
      <c r="AJ149" s="364">
        <f t="shared" si="13"/>
        <v>0</v>
      </c>
    </row>
    <row r="150" spans="1:36" s="142" customFormat="1" ht="51">
      <c r="A150" s="10">
        <v>172</v>
      </c>
      <c r="B150" s="7">
        <v>47</v>
      </c>
      <c r="C150" s="10"/>
      <c r="D150" s="95" t="s">
        <v>477</v>
      </c>
      <c r="E150" s="10" t="s">
        <v>111</v>
      </c>
      <c r="F150" s="10" t="s">
        <v>478</v>
      </c>
      <c r="G150" s="380" t="s">
        <v>454</v>
      </c>
      <c r="H150" s="10" t="s">
        <v>288</v>
      </c>
      <c r="I150" s="10" t="s">
        <v>115</v>
      </c>
      <c r="J150" s="10" t="s">
        <v>410</v>
      </c>
      <c r="K150" s="17">
        <v>12</v>
      </c>
      <c r="L150" s="17">
        <v>1189650</v>
      </c>
      <c r="M150" s="17">
        <v>14275800</v>
      </c>
      <c r="N150" s="331">
        <v>750000</v>
      </c>
      <c r="O150" s="331">
        <f t="shared" si="14"/>
        <v>9000000</v>
      </c>
      <c r="P150" s="142" t="s">
        <v>1350</v>
      </c>
      <c r="Q150" s="142">
        <v>0</v>
      </c>
      <c r="R150" s="142">
        <v>0</v>
      </c>
      <c r="S150" s="142">
        <v>0</v>
      </c>
      <c r="T150" s="142">
        <v>0</v>
      </c>
      <c r="U150" s="142">
        <v>0</v>
      </c>
      <c r="V150" s="142">
        <v>0</v>
      </c>
      <c r="W150" s="142">
        <v>0</v>
      </c>
      <c r="X150" s="142">
        <v>0</v>
      </c>
      <c r="Y150" s="142">
        <v>0</v>
      </c>
      <c r="Z150" s="142">
        <v>0</v>
      </c>
      <c r="AA150" s="142">
        <v>0</v>
      </c>
      <c r="AB150" s="142">
        <v>0</v>
      </c>
      <c r="AC150" s="142">
        <v>12</v>
      </c>
      <c r="AD150" s="142">
        <v>0</v>
      </c>
      <c r="AE150" s="142">
        <v>0</v>
      </c>
      <c r="AF150" s="142">
        <v>0</v>
      </c>
      <c r="AG150" s="142">
        <v>0</v>
      </c>
      <c r="AH150" s="142">
        <v>0</v>
      </c>
      <c r="AI150" s="142">
        <f t="shared" si="12"/>
        <v>12</v>
      </c>
      <c r="AJ150" s="364">
        <f t="shared" si="13"/>
        <v>0</v>
      </c>
    </row>
    <row r="151" spans="1:36" s="99" customFormat="1" ht="25.5">
      <c r="A151" s="10">
        <v>173</v>
      </c>
      <c r="B151" s="7">
        <v>48</v>
      </c>
      <c r="C151" s="10"/>
      <c r="D151" s="95" t="s">
        <v>444</v>
      </c>
      <c r="E151" s="10" t="s">
        <v>444</v>
      </c>
      <c r="F151" s="10" t="s">
        <v>456</v>
      </c>
      <c r="G151" s="380" t="s">
        <v>446</v>
      </c>
      <c r="H151" s="10" t="s">
        <v>386</v>
      </c>
      <c r="I151" s="10" t="s">
        <v>387</v>
      </c>
      <c r="J151" s="10" t="s">
        <v>5</v>
      </c>
      <c r="K151" s="17">
        <v>10</v>
      </c>
      <c r="L151" s="17">
        <v>746550</v>
      </c>
      <c r="M151" s="17">
        <v>7465500</v>
      </c>
      <c r="N151" s="331">
        <v>1500000</v>
      </c>
      <c r="O151" s="331">
        <f t="shared" si="14"/>
        <v>15000000</v>
      </c>
      <c r="P151" s="142" t="s">
        <v>1350</v>
      </c>
      <c r="Q151" s="142">
        <v>0</v>
      </c>
      <c r="R151" s="142">
        <v>0</v>
      </c>
      <c r="S151" s="142">
        <v>0</v>
      </c>
      <c r="T151" s="142">
        <v>0</v>
      </c>
      <c r="U151" s="142">
        <v>0</v>
      </c>
      <c r="V151" s="142">
        <v>0</v>
      </c>
      <c r="W151" s="142">
        <v>0</v>
      </c>
      <c r="X151" s="142">
        <v>0</v>
      </c>
      <c r="Y151" s="142">
        <v>0</v>
      </c>
      <c r="Z151" s="142">
        <v>0</v>
      </c>
      <c r="AA151" s="142">
        <v>0</v>
      </c>
      <c r="AB151" s="142">
        <v>0</v>
      </c>
      <c r="AC151" s="142">
        <v>10</v>
      </c>
      <c r="AD151" s="142">
        <v>0</v>
      </c>
      <c r="AE151" s="142">
        <v>0</v>
      </c>
      <c r="AF151" s="142">
        <v>0</v>
      </c>
      <c r="AG151" s="142">
        <v>0</v>
      </c>
      <c r="AH151" s="142">
        <v>0</v>
      </c>
      <c r="AI151" s="142">
        <f t="shared" si="12"/>
        <v>10</v>
      </c>
      <c r="AJ151" s="364">
        <f t="shared" si="13"/>
        <v>0</v>
      </c>
    </row>
    <row r="152" spans="1:36" s="142" customFormat="1" ht="25.5">
      <c r="A152" s="10">
        <v>174</v>
      </c>
      <c r="B152" s="7">
        <v>49</v>
      </c>
      <c r="C152" s="10"/>
      <c r="D152" s="95" t="s">
        <v>313</v>
      </c>
      <c r="E152" s="10" t="s">
        <v>313</v>
      </c>
      <c r="F152" s="10" t="s">
        <v>432</v>
      </c>
      <c r="G152" s="380" t="s">
        <v>447</v>
      </c>
      <c r="H152" s="10" t="s">
        <v>386</v>
      </c>
      <c r="I152" s="10" t="s">
        <v>387</v>
      </c>
      <c r="J152" s="10" t="s">
        <v>5</v>
      </c>
      <c r="K152" s="17">
        <v>20</v>
      </c>
      <c r="L152" s="17">
        <v>4317600</v>
      </c>
      <c r="M152" s="17">
        <v>86352000</v>
      </c>
      <c r="N152" s="331">
        <v>2200000</v>
      </c>
      <c r="O152" s="331">
        <f t="shared" si="14"/>
        <v>44000000</v>
      </c>
      <c r="P152" s="142" t="s">
        <v>1350</v>
      </c>
      <c r="Q152" s="142">
        <v>0</v>
      </c>
      <c r="R152" s="142">
        <v>0</v>
      </c>
      <c r="S152" s="142">
        <v>0</v>
      </c>
      <c r="T152" s="142">
        <v>0</v>
      </c>
      <c r="U152" s="142">
        <v>0</v>
      </c>
      <c r="V152" s="142">
        <v>0</v>
      </c>
      <c r="W152" s="142">
        <v>0</v>
      </c>
      <c r="X152" s="142">
        <v>0</v>
      </c>
      <c r="Y152" s="142">
        <v>0</v>
      </c>
      <c r="Z152" s="142">
        <v>0</v>
      </c>
      <c r="AA152" s="142">
        <v>0</v>
      </c>
      <c r="AB152" s="142">
        <v>0</v>
      </c>
      <c r="AC152" s="142">
        <v>20</v>
      </c>
      <c r="AD152" s="142">
        <v>0</v>
      </c>
      <c r="AE152" s="142">
        <v>0</v>
      </c>
      <c r="AF152" s="142">
        <v>0</v>
      </c>
      <c r="AG152" s="142">
        <v>0</v>
      </c>
      <c r="AH152" s="142">
        <v>0</v>
      </c>
      <c r="AI152" s="142">
        <f t="shared" si="12"/>
        <v>20</v>
      </c>
      <c r="AJ152" s="364">
        <f t="shared" si="13"/>
        <v>0</v>
      </c>
    </row>
    <row r="153" spans="1:36" s="99" customFormat="1" ht="25.5">
      <c r="A153" s="10">
        <v>175</v>
      </c>
      <c r="B153" s="7">
        <v>50</v>
      </c>
      <c r="C153" s="10"/>
      <c r="D153" s="95" t="s">
        <v>315</v>
      </c>
      <c r="E153" s="10" t="s">
        <v>451</v>
      </c>
      <c r="F153" s="10" t="s">
        <v>432</v>
      </c>
      <c r="G153" s="380" t="s">
        <v>452</v>
      </c>
      <c r="H153" s="10" t="s">
        <v>386</v>
      </c>
      <c r="I153" s="10" t="s">
        <v>387</v>
      </c>
      <c r="J153" s="10" t="s">
        <v>5</v>
      </c>
      <c r="K153" s="17">
        <v>20</v>
      </c>
      <c r="L153" s="17">
        <v>3079650</v>
      </c>
      <c r="M153" s="17">
        <v>61593000</v>
      </c>
      <c r="N153" s="331">
        <v>1850000</v>
      </c>
      <c r="O153" s="331">
        <f t="shared" si="14"/>
        <v>37000000</v>
      </c>
      <c r="P153" s="142" t="s">
        <v>1350</v>
      </c>
      <c r="Q153" s="142">
        <v>0</v>
      </c>
      <c r="R153" s="142">
        <v>0</v>
      </c>
      <c r="S153" s="142">
        <v>0</v>
      </c>
      <c r="T153" s="142">
        <v>0</v>
      </c>
      <c r="U153" s="142">
        <v>0</v>
      </c>
      <c r="V153" s="142">
        <v>0</v>
      </c>
      <c r="W153" s="142">
        <v>0</v>
      </c>
      <c r="X153" s="142">
        <v>0</v>
      </c>
      <c r="Y153" s="142">
        <v>0</v>
      </c>
      <c r="Z153" s="142">
        <v>0</v>
      </c>
      <c r="AA153" s="142">
        <v>0</v>
      </c>
      <c r="AB153" s="142">
        <v>0</v>
      </c>
      <c r="AC153" s="142">
        <v>20</v>
      </c>
      <c r="AD153" s="142">
        <v>0</v>
      </c>
      <c r="AE153" s="142">
        <v>0</v>
      </c>
      <c r="AF153" s="142">
        <v>0</v>
      </c>
      <c r="AG153" s="142">
        <v>0</v>
      </c>
      <c r="AH153" s="142">
        <v>0</v>
      </c>
      <c r="AI153" s="142">
        <f t="shared" si="12"/>
        <v>20</v>
      </c>
      <c r="AJ153" s="364">
        <f t="shared" si="13"/>
        <v>0</v>
      </c>
    </row>
    <row r="154" spans="1:36" s="142" customFormat="1" ht="38.25">
      <c r="A154" s="10">
        <v>176</v>
      </c>
      <c r="B154" s="7">
        <v>51</v>
      </c>
      <c r="C154" s="10"/>
      <c r="D154" s="95" t="s">
        <v>413</v>
      </c>
      <c r="E154" s="10" t="s">
        <v>110</v>
      </c>
      <c r="F154" s="10" t="s">
        <v>93</v>
      </c>
      <c r="G154" s="380" t="s">
        <v>414</v>
      </c>
      <c r="H154" s="10" t="s">
        <v>288</v>
      </c>
      <c r="I154" s="10" t="s">
        <v>115</v>
      </c>
      <c r="J154" s="10" t="s">
        <v>410</v>
      </c>
      <c r="K154" s="17">
        <v>12</v>
      </c>
      <c r="L154" s="17">
        <v>2111550</v>
      </c>
      <c r="M154" s="17">
        <v>25338600</v>
      </c>
      <c r="N154" s="331">
        <v>1470000</v>
      </c>
      <c r="O154" s="331">
        <f t="shared" si="14"/>
        <v>17640000</v>
      </c>
      <c r="P154" s="142" t="s">
        <v>1350</v>
      </c>
      <c r="Q154" s="142">
        <v>0</v>
      </c>
      <c r="R154" s="142">
        <v>0</v>
      </c>
      <c r="S154" s="142">
        <v>0</v>
      </c>
      <c r="T154" s="142">
        <v>0</v>
      </c>
      <c r="U154" s="142">
        <v>0</v>
      </c>
      <c r="V154" s="142">
        <v>0</v>
      </c>
      <c r="W154" s="142">
        <v>0</v>
      </c>
      <c r="X154" s="142">
        <v>0</v>
      </c>
      <c r="Y154" s="142">
        <v>0</v>
      </c>
      <c r="Z154" s="142">
        <v>0</v>
      </c>
      <c r="AA154" s="142">
        <v>0</v>
      </c>
      <c r="AB154" s="142">
        <v>0</v>
      </c>
      <c r="AC154" s="142">
        <v>12</v>
      </c>
      <c r="AD154" s="142">
        <v>0</v>
      </c>
      <c r="AE154" s="142">
        <v>0</v>
      </c>
      <c r="AF154" s="142">
        <v>0</v>
      </c>
      <c r="AG154" s="142">
        <v>0</v>
      </c>
      <c r="AH154" s="142">
        <v>0</v>
      </c>
      <c r="AI154" s="142">
        <f t="shared" si="12"/>
        <v>12</v>
      </c>
      <c r="AJ154" s="364">
        <f t="shared" si="13"/>
        <v>0</v>
      </c>
    </row>
    <row r="155" spans="1:36" s="99" customFormat="1" ht="56.25" customHeight="1">
      <c r="A155" s="10">
        <v>177</v>
      </c>
      <c r="B155" s="7">
        <v>52</v>
      </c>
      <c r="C155" s="10"/>
      <c r="D155" s="95" t="s">
        <v>415</v>
      </c>
      <c r="E155" s="10" t="s">
        <v>302</v>
      </c>
      <c r="F155" s="10" t="s">
        <v>416</v>
      </c>
      <c r="G155" s="380" t="s">
        <v>417</v>
      </c>
      <c r="H155" s="10" t="s">
        <v>386</v>
      </c>
      <c r="I155" s="10" t="s">
        <v>387</v>
      </c>
      <c r="J155" s="10" t="s">
        <v>5</v>
      </c>
      <c r="K155" s="17">
        <v>10</v>
      </c>
      <c r="L155" s="17">
        <v>1986600</v>
      </c>
      <c r="M155" s="17">
        <v>19866000</v>
      </c>
      <c r="N155" s="331">
        <v>1700000</v>
      </c>
      <c r="O155" s="331">
        <f t="shared" si="14"/>
        <v>17000000</v>
      </c>
      <c r="P155" s="142" t="s">
        <v>1350</v>
      </c>
      <c r="Q155" s="142">
        <v>0</v>
      </c>
      <c r="R155" s="142">
        <v>0</v>
      </c>
      <c r="S155" s="142">
        <v>0</v>
      </c>
      <c r="T155" s="142">
        <v>0</v>
      </c>
      <c r="U155" s="142">
        <v>0</v>
      </c>
      <c r="V155" s="142">
        <v>0</v>
      </c>
      <c r="W155" s="142">
        <v>0</v>
      </c>
      <c r="X155" s="142">
        <v>0</v>
      </c>
      <c r="Y155" s="142">
        <v>0</v>
      </c>
      <c r="Z155" s="142">
        <v>0</v>
      </c>
      <c r="AA155" s="142">
        <v>0</v>
      </c>
      <c r="AB155" s="142">
        <v>0</v>
      </c>
      <c r="AC155" s="142">
        <v>10</v>
      </c>
      <c r="AD155" s="142">
        <v>0</v>
      </c>
      <c r="AE155" s="142">
        <v>0</v>
      </c>
      <c r="AF155" s="142">
        <v>0</v>
      </c>
      <c r="AG155" s="142">
        <v>0</v>
      </c>
      <c r="AH155" s="142">
        <v>0</v>
      </c>
      <c r="AI155" s="142">
        <f t="shared" si="12"/>
        <v>10</v>
      </c>
      <c r="AJ155" s="364">
        <f t="shared" si="13"/>
        <v>0</v>
      </c>
    </row>
    <row r="156" spans="1:36" s="99" customFormat="1" ht="62.25" customHeight="1">
      <c r="A156" s="10">
        <v>178</v>
      </c>
      <c r="B156" s="7">
        <v>53</v>
      </c>
      <c r="C156" s="10"/>
      <c r="D156" s="95" t="s">
        <v>415</v>
      </c>
      <c r="E156" s="10" t="s">
        <v>302</v>
      </c>
      <c r="F156" s="10" t="s">
        <v>416</v>
      </c>
      <c r="G156" s="380" t="s">
        <v>417</v>
      </c>
      <c r="H156" s="10" t="s">
        <v>386</v>
      </c>
      <c r="I156" s="10" t="s">
        <v>387</v>
      </c>
      <c r="J156" s="10" t="s">
        <v>5</v>
      </c>
      <c r="K156" s="17">
        <v>25</v>
      </c>
      <c r="L156" s="17">
        <v>3042900</v>
      </c>
      <c r="M156" s="17">
        <v>76072500</v>
      </c>
      <c r="N156" s="331">
        <v>1700000</v>
      </c>
      <c r="O156" s="331">
        <f t="shared" si="14"/>
        <v>42500000</v>
      </c>
      <c r="P156" s="142" t="s">
        <v>1350</v>
      </c>
      <c r="Q156" s="142">
        <v>0</v>
      </c>
      <c r="R156" s="142">
        <v>0</v>
      </c>
      <c r="S156" s="142">
        <v>0</v>
      </c>
      <c r="T156" s="142">
        <v>0</v>
      </c>
      <c r="U156" s="142">
        <v>0</v>
      </c>
      <c r="V156" s="142">
        <v>0</v>
      </c>
      <c r="W156" s="142">
        <v>0</v>
      </c>
      <c r="X156" s="142">
        <v>0</v>
      </c>
      <c r="Y156" s="142">
        <v>0</v>
      </c>
      <c r="Z156" s="142">
        <v>0</v>
      </c>
      <c r="AA156" s="142">
        <v>0</v>
      </c>
      <c r="AB156" s="142">
        <v>0</v>
      </c>
      <c r="AC156" s="142">
        <v>25</v>
      </c>
      <c r="AD156" s="142">
        <v>0</v>
      </c>
      <c r="AE156" s="142">
        <v>0</v>
      </c>
      <c r="AF156" s="142">
        <v>0</v>
      </c>
      <c r="AG156" s="142">
        <v>0</v>
      </c>
      <c r="AH156" s="142">
        <v>0</v>
      </c>
      <c r="AI156" s="142">
        <f t="shared" si="12"/>
        <v>25</v>
      </c>
      <c r="AJ156" s="364">
        <f t="shared" si="13"/>
        <v>0</v>
      </c>
    </row>
    <row r="157" spans="1:36" s="142" customFormat="1" ht="25.5">
      <c r="A157" s="10">
        <v>179</v>
      </c>
      <c r="B157" s="7">
        <v>54</v>
      </c>
      <c r="C157" s="10"/>
      <c r="D157" s="95" t="s">
        <v>418</v>
      </c>
      <c r="E157" s="10" t="s">
        <v>71</v>
      </c>
      <c r="F157" s="10" t="s">
        <v>419</v>
      </c>
      <c r="G157" s="380" t="s">
        <v>420</v>
      </c>
      <c r="H157" s="10" t="s">
        <v>386</v>
      </c>
      <c r="I157" s="10" t="s">
        <v>387</v>
      </c>
      <c r="J157" s="10" t="s">
        <v>5</v>
      </c>
      <c r="K157" s="17">
        <v>6</v>
      </c>
      <c r="L157" s="17">
        <v>458850</v>
      </c>
      <c r="M157" s="17">
        <v>2753100</v>
      </c>
      <c r="N157" s="331">
        <v>1500000</v>
      </c>
      <c r="O157" s="331">
        <f t="shared" si="14"/>
        <v>9000000</v>
      </c>
      <c r="P157" s="142" t="s">
        <v>1350</v>
      </c>
      <c r="Q157" s="142">
        <v>0</v>
      </c>
      <c r="R157" s="142">
        <v>0</v>
      </c>
      <c r="S157" s="142">
        <v>0</v>
      </c>
      <c r="T157" s="142">
        <v>0</v>
      </c>
      <c r="U157" s="142">
        <v>0</v>
      </c>
      <c r="V157" s="142">
        <v>0</v>
      </c>
      <c r="W157" s="142">
        <v>0</v>
      </c>
      <c r="X157" s="142">
        <v>0</v>
      </c>
      <c r="Y157" s="142">
        <v>0</v>
      </c>
      <c r="Z157" s="142">
        <v>0</v>
      </c>
      <c r="AA157" s="142">
        <v>0</v>
      </c>
      <c r="AB157" s="142">
        <v>0</v>
      </c>
      <c r="AC157" s="142">
        <v>6</v>
      </c>
      <c r="AD157" s="142">
        <v>0</v>
      </c>
      <c r="AE157" s="142">
        <v>0</v>
      </c>
      <c r="AF157" s="142">
        <v>0</v>
      </c>
      <c r="AG157" s="142">
        <v>0</v>
      </c>
      <c r="AH157" s="142">
        <v>0</v>
      </c>
      <c r="AI157" s="142">
        <f t="shared" si="12"/>
        <v>6</v>
      </c>
      <c r="AJ157" s="364">
        <f t="shared" si="13"/>
        <v>0</v>
      </c>
    </row>
    <row r="158" spans="1:36" s="99" customFormat="1" ht="63" customHeight="1">
      <c r="A158" s="10">
        <v>180</v>
      </c>
      <c r="B158" s="7">
        <v>55</v>
      </c>
      <c r="C158" s="10"/>
      <c r="D158" s="95" t="s">
        <v>421</v>
      </c>
      <c r="E158" s="10" t="s">
        <v>479</v>
      </c>
      <c r="F158" s="10" t="s">
        <v>416</v>
      </c>
      <c r="G158" s="380" t="s">
        <v>423</v>
      </c>
      <c r="H158" s="10" t="s">
        <v>386</v>
      </c>
      <c r="I158" s="10" t="s">
        <v>387</v>
      </c>
      <c r="J158" s="10" t="s">
        <v>5</v>
      </c>
      <c r="K158" s="17">
        <v>10</v>
      </c>
      <c r="L158" s="17">
        <v>1986600</v>
      </c>
      <c r="M158" s="17">
        <v>19866000</v>
      </c>
      <c r="N158" s="331">
        <v>1700000</v>
      </c>
      <c r="O158" s="331">
        <f t="shared" si="14"/>
        <v>17000000</v>
      </c>
      <c r="P158" s="142" t="s">
        <v>1350</v>
      </c>
      <c r="Q158" s="142">
        <v>0</v>
      </c>
      <c r="R158" s="142">
        <v>0</v>
      </c>
      <c r="S158" s="142">
        <v>0</v>
      </c>
      <c r="T158" s="142">
        <v>0</v>
      </c>
      <c r="U158" s="142">
        <v>0</v>
      </c>
      <c r="V158" s="142">
        <v>0</v>
      </c>
      <c r="W158" s="142">
        <v>0</v>
      </c>
      <c r="X158" s="142">
        <v>0</v>
      </c>
      <c r="Y158" s="142">
        <v>0</v>
      </c>
      <c r="Z158" s="142">
        <v>0</v>
      </c>
      <c r="AA158" s="142">
        <v>0</v>
      </c>
      <c r="AB158" s="142">
        <v>0</v>
      </c>
      <c r="AC158" s="142">
        <v>10</v>
      </c>
      <c r="AD158" s="142">
        <v>0</v>
      </c>
      <c r="AE158" s="142">
        <v>0</v>
      </c>
      <c r="AF158" s="142">
        <v>0</v>
      </c>
      <c r="AG158" s="142">
        <v>0</v>
      </c>
      <c r="AH158" s="142">
        <v>0</v>
      </c>
      <c r="AI158" s="142">
        <f t="shared" si="12"/>
        <v>10</v>
      </c>
      <c r="AJ158" s="364">
        <f t="shared" si="13"/>
        <v>0</v>
      </c>
    </row>
    <row r="159" spans="1:36" s="99" customFormat="1" ht="56.25" customHeight="1">
      <c r="A159" s="10">
        <v>181</v>
      </c>
      <c r="B159" s="7">
        <v>56</v>
      </c>
      <c r="C159" s="10"/>
      <c r="D159" s="95" t="s">
        <v>421</v>
      </c>
      <c r="E159" s="10" t="s">
        <v>479</v>
      </c>
      <c r="F159" s="10" t="s">
        <v>416</v>
      </c>
      <c r="G159" s="380" t="s">
        <v>423</v>
      </c>
      <c r="H159" s="10" t="s">
        <v>386</v>
      </c>
      <c r="I159" s="10" t="s">
        <v>387</v>
      </c>
      <c r="J159" s="10" t="s">
        <v>5</v>
      </c>
      <c r="K159" s="17">
        <v>25</v>
      </c>
      <c r="L159" s="17">
        <v>3042900</v>
      </c>
      <c r="M159" s="17">
        <v>76072500</v>
      </c>
      <c r="N159" s="331">
        <v>1700000</v>
      </c>
      <c r="O159" s="331">
        <f t="shared" si="14"/>
        <v>42500000</v>
      </c>
      <c r="P159" s="142" t="s">
        <v>1350</v>
      </c>
      <c r="Q159" s="142">
        <v>0</v>
      </c>
      <c r="R159" s="142">
        <v>0</v>
      </c>
      <c r="S159" s="142">
        <v>0</v>
      </c>
      <c r="T159" s="142">
        <v>0</v>
      </c>
      <c r="U159" s="142">
        <v>0</v>
      </c>
      <c r="V159" s="142">
        <v>0</v>
      </c>
      <c r="W159" s="142">
        <v>0</v>
      </c>
      <c r="X159" s="142">
        <v>0</v>
      </c>
      <c r="Y159" s="142">
        <v>0</v>
      </c>
      <c r="Z159" s="142">
        <v>0</v>
      </c>
      <c r="AA159" s="142">
        <v>0</v>
      </c>
      <c r="AB159" s="142">
        <v>0</v>
      </c>
      <c r="AC159" s="142">
        <v>25</v>
      </c>
      <c r="AD159" s="142">
        <v>0</v>
      </c>
      <c r="AE159" s="142">
        <v>0</v>
      </c>
      <c r="AF159" s="142">
        <v>0</v>
      </c>
      <c r="AG159" s="142">
        <v>0</v>
      </c>
      <c r="AH159" s="142">
        <v>0</v>
      </c>
      <c r="AI159" s="142">
        <f t="shared" si="12"/>
        <v>25</v>
      </c>
      <c r="AJ159" s="364">
        <f t="shared" si="13"/>
        <v>0</v>
      </c>
    </row>
    <row r="160" spans="1:36" s="142" customFormat="1" ht="25.5">
      <c r="A160" s="10">
        <v>182</v>
      </c>
      <c r="B160" s="7">
        <v>57</v>
      </c>
      <c r="C160" s="10"/>
      <c r="D160" s="95" t="s">
        <v>286</v>
      </c>
      <c r="E160" s="10" t="s">
        <v>369</v>
      </c>
      <c r="F160" s="110" t="s">
        <v>424</v>
      </c>
      <c r="G160" s="380" t="s">
        <v>425</v>
      </c>
      <c r="H160" s="10" t="s">
        <v>386</v>
      </c>
      <c r="I160" s="10" t="s">
        <v>387</v>
      </c>
      <c r="J160" s="10" t="s">
        <v>5</v>
      </c>
      <c r="K160" s="17">
        <v>5</v>
      </c>
      <c r="L160" s="17">
        <v>1432200</v>
      </c>
      <c r="M160" s="17">
        <v>7161000</v>
      </c>
      <c r="N160" s="331">
        <v>1500000</v>
      </c>
      <c r="O160" s="331">
        <f t="shared" si="14"/>
        <v>7500000</v>
      </c>
      <c r="P160" s="142" t="s">
        <v>1350</v>
      </c>
      <c r="Q160" s="142">
        <v>0</v>
      </c>
      <c r="R160" s="142">
        <v>0</v>
      </c>
      <c r="S160" s="142">
        <v>0</v>
      </c>
      <c r="T160" s="142">
        <v>0</v>
      </c>
      <c r="U160" s="142">
        <v>0</v>
      </c>
      <c r="V160" s="142">
        <v>0</v>
      </c>
      <c r="W160" s="142">
        <v>0</v>
      </c>
      <c r="X160" s="142">
        <v>0</v>
      </c>
      <c r="Y160" s="142">
        <v>0</v>
      </c>
      <c r="Z160" s="142">
        <v>0</v>
      </c>
      <c r="AA160" s="142">
        <v>0</v>
      </c>
      <c r="AB160" s="142">
        <v>0</v>
      </c>
      <c r="AC160" s="142">
        <v>5</v>
      </c>
      <c r="AD160" s="142">
        <v>0</v>
      </c>
      <c r="AE160" s="142">
        <v>0</v>
      </c>
      <c r="AF160" s="142">
        <v>0</v>
      </c>
      <c r="AG160" s="142">
        <v>0</v>
      </c>
      <c r="AH160" s="142">
        <v>0</v>
      </c>
      <c r="AI160" s="142">
        <f t="shared" si="12"/>
        <v>5</v>
      </c>
      <c r="AJ160" s="364">
        <f t="shared" si="13"/>
        <v>0</v>
      </c>
    </row>
    <row r="161" spans="1:36" s="142" customFormat="1" ht="38.25">
      <c r="A161" s="10">
        <v>183</v>
      </c>
      <c r="B161" s="7">
        <v>58</v>
      </c>
      <c r="C161" s="10"/>
      <c r="D161" s="95" t="s">
        <v>407</v>
      </c>
      <c r="E161" s="10" t="s">
        <v>383</v>
      </c>
      <c r="F161" s="10" t="s">
        <v>384</v>
      </c>
      <c r="G161" s="380" t="s">
        <v>408</v>
      </c>
      <c r="H161" s="10" t="s">
        <v>386</v>
      </c>
      <c r="I161" s="10" t="s">
        <v>387</v>
      </c>
      <c r="J161" s="10" t="s">
        <v>410</v>
      </c>
      <c r="K161" s="17">
        <v>10</v>
      </c>
      <c r="L161" s="17">
        <v>1123500</v>
      </c>
      <c r="M161" s="17">
        <v>11235000</v>
      </c>
      <c r="N161" s="331">
        <v>600000</v>
      </c>
      <c r="O161" s="331">
        <f t="shared" si="14"/>
        <v>6000000</v>
      </c>
      <c r="P161" s="142" t="s">
        <v>1350</v>
      </c>
      <c r="Q161" s="142">
        <v>0</v>
      </c>
      <c r="R161" s="142">
        <v>0</v>
      </c>
      <c r="S161" s="142">
        <v>0</v>
      </c>
      <c r="T161" s="142">
        <v>0</v>
      </c>
      <c r="U161" s="142">
        <v>0</v>
      </c>
      <c r="V161" s="142">
        <v>0</v>
      </c>
      <c r="W161" s="142">
        <v>0</v>
      </c>
      <c r="X161" s="142">
        <v>0</v>
      </c>
      <c r="Y161" s="142">
        <v>0</v>
      </c>
      <c r="Z161" s="142">
        <v>0</v>
      </c>
      <c r="AA161" s="142">
        <v>0</v>
      </c>
      <c r="AB161" s="142">
        <v>0</v>
      </c>
      <c r="AC161" s="142">
        <v>10</v>
      </c>
      <c r="AD161" s="142">
        <v>0</v>
      </c>
      <c r="AE161" s="142">
        <v>0</v>
      </c>
      <c r="AF161" s="142">
        <v>0</v>
      </c>
      <c r="AG161" s="142">
        <v>0</v>
      </c>
      <c r="AH161" s="142">
        <v>0</v>
      </c>
      <c r="AI161" s="142">
        <f t="shared" si="12"/>
        <v>10</v>
      </c>
      <c r="AJ161" s="364">
        <f t="shared" si="13"/>
        <v>0</v>
      </c>
    </row>
    <row r="162" spans="1:36" s="142" customFormat="1" ht="52.5" customHeight="1">
      <c r="A162" s="10">
        <v>184</v>
      </c>
      <c r="B162" s="7">
        <v>59</v>
      </c>
      <c r="C162" s="10"/>
      <c r="D162" s="95" t="s">
        <v>426</v>
      </c>
      <c r="E162" s="10" t="s">
        <v>480</v>
      </c>
      <c r="F162" s="10" t="s">
        <v>390</v>
      </c>
      <c r="G162" s="380" t="s">
        <v>427</v>
      </c>
      <c r="H162" s="10" t="s">
        <v>386</v>
      </c>
      <c r="I162" s="10" t="s">
        <v>387</v>
      </c>
      <c r="J162" s="10" t="s">
        <v>5</v>
      </c>
      <c r="K162" s="17">
        <v>3</v>
      </c>
      <c r="L162" s="17">
        <v>2630250</v>
      </c>
      <c r="M162" s="17">
        <v>7890750</v>
      </c>
      <c r="N162" s="331">
        <v>5000000</v>
      </c>
      <c r="O162" s="331">
        <f t="shared" si="14"/>
        <v>15000000</v>
      </c>
      <c r="P162" s="142" t="s">
        <v>1350</v>
      </c>
      <c r="Q162" s="142">
        <v>0</v>
      </c>
      <c r="R162" s="142">
        <v>0</v>
      </c>
      <c r="S162" s="142">
        <v>0</v>
      </c>
      <c r="T162" s="142">
        <v>0</v>
      </c>
      <c r="U162" s="142">
        <v>0</v>
      </c>
      <c r="V162" s="142">
        <v>0</v>
      </c>
      <c r="W162" s="142">
        <v>0</v>
      </c>
      <c r="X162" s="142">
        <v>0</v>
      </c>
      <c r="Y162" s="142">
        <v>0</v>
      </c>
      <c r="Z162" s="142">
        <v>0</v>
      </c>
      <c r="AA162" s="142">
        <v>0</v>
      </c>
      <c r="AB162" s="142">
        <v>0</v>
      </c>
      <c r="AC162" s="142">
        <v>3</v>
      </c>
      <c r="AD162" s="142">
        <v>0</v>
      </c>
      <c r="AE162" s="142">
        <v>0</v>
      </c>
      <c r="AF162" s="142">
        <v>0</v>
      </c>
      <c r="AG162" s="142">
        <v>0</v>
      </c>
      <c r="AH162" s="142">
        <v>0</v>
      </c>
      <c r="AI162" s="142">
        <f t="shared" si="12"/>
        <v>3</v>
      </c>
      <c r="AJ162" s="364">
        <f t="shared" si="13"/>
        <v>0</v>
      </c>
    </row>
    <row r="163" spans="1:36" s="142" customFormat="1" ht="51.75" customHeight="1">
      <c r="A163" s="10">
        <v>185</v>
      </c>
      <c r="B163" s="7">
        <v>60</v>
      </c>
      <c r="C163" s="10"/>
      <c r="D163" s="95" t="s">
        <v>426</v>
      </c>
      <c r="E163" s="10" t="s">
        <v>480</v>
      </c>
      <c r="F163" s="10" t="s">
        <v>481</v>
      </c>
      <c r="G163" s="380" t="s">
        <v>427</v>
      </c>
      <c r="H163" s="10" t="s">
        <v>386</v>
      </c>
      <c r="I163" s="10" t="s">
        <v>387</v>
      </c>
      <c r="J163" s="10" t="s">
        <v>410</v>
      </c>
      <c r="K163" s="17">
        <v>6</v>
      </c>
      <c r="L163" s="17">
        <v>526050</v>
      </c>
      <c r="M163" s="17">
        <v>3156300</v>
      </c>
      <c r="N163" s="331">
        <v>500000</v>
      </c>
      <c r="O163" s="331">
        <f t="shared" si="14"/>
        <v>3000000</v>
      </c>
      <c r="P163" s="142" t="s">
        <v>1350</v>
      </c>
      <c r="Q163" s="142">
        <v>0</v>
      </c>
      <c r="R163" s="142">
        <v>0</v>
      </c>
      <c r="S163" s="142">
        <v>0</v>
      </c>
      <c r="T163" s="142">
        <v>0</v>
      </c>
      <c r="U163" s="142">
        <v>0</v>
      </c>
      <c r="V163" s="142">
        <v>0</v>
      </c>
      <c r="W163" s="142">
        <v>0</v>
      </c>
      <c r="X163" s="142">
        <v>0</v>
      </c>
      <c r="Y163" s="142">
        <v>0</v>
      </c>
      <c r="Z163" s="142">
        <v>0</v>
      </c>
      <c r="AA163" s="142">
        <v>0</v>
      </c>
      <c r="AB163" s="142">
        <v>0</v>
      </c>
      <c r="AC163" s="142">
        <v>6</v>
      </c>
      <c r="AD163" s="142">
        <v>0</v>
      </c>
      <c r="AE163" s="142">
        <v>0</v>
      </c>
      <c r="AF163" s="142">
        <v>0</v>
      </c>
      <c r="AG163" s="142">
        <v>0</v>
      </c>
      <c r="AH163" s="142">
        <v>0</v>
      </c>
      <c r="AI163" s="142">
        <f t="shared" si="12"/>
        <v>6</v>
      </c>
      <c r="AJ163" s="364">
        <f t="shared" si="13"/>
        <v>0</v>
      </c>
    </row>
    <row r="164" spans="1:36" s="142" customFormat="1" ht="63.75">
      <c r="A164" s="10">
        <v>186</v>
      </c>
      <c r="B164" s="7">
        <v>61</v>
      </c>
      <c r="C164" s="10"/>
      <c r="D164" s="95" t="s">
        <v>428</v>
      </c>
      <c r="E164" s="10" t="s">
        <v>475</v>
      </c>
      <c r="F164" s="10" t="s">
        <v>481</v>
      </c>
      <c r="G164" s="380" t="s">
        <v>430</v>
      </c>
      <c r="H164" s="10" t="s">
        <v>386</v>
      </c>
      <c r="I164" s="10" t="s">
        <v>387</v>
      </c>
      <c r="J164" s="10" t="s">
        <v>410</v>
      </c>
      <c r="K164" s="17">
        <v>6</v>
      </c>
      <c r="L164" s="17">
        <v>513450</v>
      </c>
      <c r="M164" s="17">
        <v>3080700</v>
      </c>
      <c r="N164" s="331">
        <v>500000</v>
      </c>
      <c r="O164" s="331">
        <f t="shared" si="14"/>
        <v>3000000</v>
      </c>
      <c r="P164" s="142" t="s">
        <v>1350</v>
      </c>
      <c r="Q164" s="142">
        <v>0</v>
      </c>
      <c r="R164" s="142">
        <v>0</v>
      </c>
      <c r="S164" s="142">
        <v>0</v>
      </c>
      <c r="T164" s="142">
        <v>0</v>
      </c>
      <c r="U164" s="142">
        <v>0</v>
      </c>
      <c r="V164" s="142">
        <v>0</v>
      </c>
      <c r="W164" s="142">
        <v>0</v>
      </c>
      <c r="X164" s="142">
        <v>0</v>
      </c>
      <c r="Y164" s="142">
        <v>0</v>
      </c>
      <c r="Z164" s="142">
        <v>0</v>
      </c>
      <c r="AA164" s="142">
        <v>0</v>
      </c>
      <c r="AB164" s="142">
        <v>0</v>
      </c>
      <c r="AC164" s="142">
        <v>6</v>
      </c>
      <c r="AD164" s="142">
        <v>0</v>
      </c>
      <c r="AE164" s="142">
        <v>0</v>
      </c>
      <c r="AF164" s="142">
        <v>0</v>
      </c>
      <c r="AG164" s="142">
        <v>0</v>
      </c>
      <c r="AH164" s="142">
        <v>0</v>
      </c>
      <c r="AI164" s="142">
        <f t="shared" si="12"/>
        <v>6</v>
      </c>
      <c r="AJ164" s="364">
        <f t="shared" si="13"/>
        <v>0</v>
      </c>
    </row>
    <row r="165" spans="1:36" s="99" customFormat="1" ht="25.5">
      <c r="A165" s="10">
        <v>187</v>
      </c>
      <c r="B165" s="7">
        <v>62</v>
      </c>
      <c r="C165" s="10"/>
      <c r="D165" s="95" t="s">
        <v>6</v>
      </c>
      <c r="E165" s="10" t="s">
        <v>6</v>
      </c>
      <c r="F165" s="10" t="s">
        <v>432</v>
      </c>
      <c r="G165" s="380" t="s">
        <v>433</v>
      </c>
      <c r="H165" s="10" t="s">
        <v>386</v>
      </c>
      <c r="I165" s="10" t="s">
        <v>387</v>
      </c>
      <c r="J165" s="10" t="s">
        <v>5</v>
      </c>
      <c r="K165" s="17">
        <v>9</v>
      </c>
      <c r="L165" s="17">
        <v>1783950</v>
      </c>
      <c r="M165" s="17">
        <v>16055550</v>
      </c>
      <c r="N165" s="331">
        <v>2300000</v>
      </c>
      <c r="O165" s="331">
        <f t="shared" si="14"/>
        <v>20700000</v>
      </c>
      <c r="P165" s="142" t="s">
        <v>1350</v>
      </c>
      <c r="Q165" s="142">
        <v>0</v>
      </c>
      <c r="R165" s="142">
        <v>0</v>
      </c>
      <c r="S165" s="142">
        <v>0</v>
      </c>
      <c r="T165" s="142">
        <v>0</v>
      </c>
      <c r="U165" s="142">
        <v>0</v>
      </c>
      <c r="V165" s="142">
        <v>0</v>
      </c>
      <c r="W165" s="142">
        <v>0</v>
      </c>
      <c r="X165" s="142">
        <v>0</v>
      </c>
      <c r="Y165" s="142">
        <v>0</v>
      </c>
      <c r="Z165" s="142">
        <v>0</v>
      </c>
      <c r="AA165" s="142">
        <v>0</v>
      </c>
      <c r="AB165" s="142">
        <v>0</v>
      </c>
      <c r="AC165" s="142">
        <v>9</v>
      </c>
      <c r="AD165" s="142">
        <v>0</v>
      </c>
      <c r="AE165" s="142">
        <v>0</v>
      </c>
      <c r="AF165" s="142">
        <v>0</v>
      </c>
      <c r="AG165" s="142">
        <v>0</v>
      </c>
      <c r="AH165" s="142">
        <v>0</v>
      </c>
      <c r="AI165" s="142">
        <f t="shared" si="12"/>
        <v>9</v>
      </c>
      <c r="AJ165" s="364">
        <f t="shared" si="13"/>
        <v>0</v>
      </c>
    </row>
    <row r="166" spans="1:36" s="99" customFormat="1" ht="38.25">
      <c r="A166" s="10">
        <v>188</v>
      </c>
      <c r="B166" s="7">
        <v>63</v>
      </c>
      <c r="C166" s="10"/>
      <c r="D166" s="95" t="s">
        <v>81</v>
      </c>
      <c r="E166" s="10" t="s">
        <v>373</v>
      </c>
      <c r="F166" s="10" t="s">
        <v>374</v>
      </c>
      <c r="G166" s="380" t="s">
        <v>434</v>
      </c>
      <c r="H166" s="10" t="s">
        <v>359</v>
      </c>
      <c r="I166" s="10" t="s">
        <v>360</v>
      </c>
      <c r="J166" s="10" t="s">
        <v>5</v>
      </c>
      <c r="K166" s="17">
        <v>9</v>
      </c>
      <c r="L166" s="17">
        <v>900900</v>
      </c>
      <c r="M166" s="17">
        <v>8108100</v>
      </c>
      <c r="N166" s="331">
        <v>4000000</v>
      </c>
      <c r="O166" s="331">
        <f t="shared" si="14"/>
        <v>36000000</v>
      </c>
      <c r="P166" s="142" t="s">
        <v>1350</v>
      </c>
      <c r="Q166" s="142">
        <v>0</v>
      </c>
      <c r="R166" s="142">
        <v>0</v>
      </c>
      <c r="S166" s="142">
        <v>0</v>
      </c>
      <c r="T166" s="142">
        <v>0</v>
      </c>
      <c r="U166" s="142">
        <v>0</v>
      </c>
      <c r="V166" s="142">
        <v>0</v>
      </c>
      <c r="W166" s="142">
        <v>0</v>
      </c>
      <c r="X166" s="142">
        <v>0</v>
      </c>
      <c r="Y166" s="142">
        <v>0</v>
      </c>
      <c r="Z166" s="142">
        <v>0</v>
      </c>
      <c r="AA166" s="142">
        <v>0</v>
      </c>
      <c r="AB166" s="142">
        <v>0</v>
      </c>
      <c r="AC166" s="142">
        <v>9</v>
      </c>
      <c r="AD166" s="142">
        <v>0</v>
      </c>
      <c r="AE166" s="142">
        <v>0</v>
      </c>
      <c r="AF166" s="142">
        <v>0</v>
      </c>
      <c r="AG166" s="142">
        <v>0</v>
      </c>
      <c r="AH166" s="142">
        <v>0</v>
      </c>
      <c r="AI166" s="142">
        <f t="shared" si="12"/>
        <v>9</v>
      </c>
      <c r="AJ166" s="364">
        <f t="shared" si="13"/>
        <v>0</v>
      </c>
    </row>
    <row r="167" spans="1:36" s="99" customFormat="1" ht="63" customHeight="1">
      <c r="A167" s="10">
        <v>189</v>
      </c>
      <c r="B167" s="7">
        <v>64</v>
      </c>
      <c r="C167" s="10"/>
      <c r="D167" s="95" t="s">
        <v>81</v>
      </c>
      <c r="E167" s="10" t="s">
        <v>373</v>
      </c>
      <c r="F167" s="10" t="s">
        <v>482</v>
      </c>
      <c r="G167" s="380" t="s">
        <v>434</v>
      </c>
      <c r="H167" s="10" t="s">
        <v>386</v>
      </c>
      <c r="I167" s="10" t="s">
        <v>387</v>
      </c>
      <c r="J167" s="10" t="s">
        <v>5</v>
      </c>
      <c r="K167" s="17">
        <v>5</v>
      </c>
      <c r="L167" s="17">
        <v>900900</v>
      </c>
      <c r="M167" s="17">
        <v>4504500</v>
      </c>
      <c r="N167" s="331">
        <v>1950000</v>
      </c>
      <c r="O167" s="331">
        <f t="shared" si="14"/>
        <v>9750000</v>
      </c>
      <c r="P167" s="142" t="s">
        <v>1350</v>
      </c>
      <c r="Q167" s="142">
        <v>0</v>
      </c>
      <c r="R167" s="142">
        <v>0</v>
      </c>
      <c r="S167" s="142">
        <v>0</v>
      </c>
      <c r="T167" s="142">
        <v>0</v>
      </c>
      <c r="U167" s="142">
        <v>0</v>
      </c>
      <c r="V167" s="142">
        <v>0</v>
      </c>
      <c r="W167" s="142">
        <v>0</v>
      </c>
      <c r="X167" s="142">
        <v>0</v>
      </c>
      <c r="Y167" s="142">
        <v>0</v>
      </c>
      <c r="Z167" s="142">
        <v>0</v>
      </c>
      <c r="AA167" s="142">
        <v>0</v>
      </c>
      <c r="AB167" s="142">
        <v>0</v>
      </c>
      <c r="AC167" s="142">
        <v>5</v>
      </c>
      <c r="AD167" s="142">
        <v>0</v>
      </c>
      <c r="AE167" s="142">
        <v>0</v>
      </c>
      <c r="AF167" s="142">
        <v>0</v>
      </c>
      <c r="AG167" s="142">
        <v>0</v>
      </c>
      <c r="AH167" s="142">
        <v>0</v>
      </c>
      <c r="AI167" s="142">
        <f t="shared" si="12"/>
        <v>5</v>
      </c>
      <c r="AJ167" s="364">
        <f t="shared" si="13"/>
        <v>0</v>
      </c>
    </row>
    <row r="168" spans="1:36" s="99" customFormat="1" ht="41.25" customHeight="1">
      <c r="A168" s="10">
        <v>190</v>
      </c>
      <c r="B168" s="7">
        <v>65</v>
      </c>
      <c r="C168" s="10"/>
      <c r="D168" s="95" t="s">
        <v>11</v>
      </c>
      <c r="E168" s="10" t="s">
        <v>11</v>
      </c>
      <c r="F168" s="10" t="s">
        <v>419</v>
      </c>
      <c r="G168" s="380" t="s">
        <v>439</v>
      </c>
      <c r="H168" s="10" t="s">
        <v>386</v>
      </c>
      <c r="I168" s="10" t="s">
        <v>387</v>
      </c>
      <c r="J168" s="10" t="s">
        <v>5</v>
      </c>
      <c r="K168" s="17">
        <v>5</v>
      </c>
      <c r="L168" s="17">
        <v>725550</v>
      </c>
      <c r="M168" s="17">
        <v>3627750</v>
      </c>
      <c r="N168" s="331">
        <v>2100000</v>
      </c>
      <c r="O168" s="331">
        <f t="shared" si="14"/>
        <v>10500000</v>
      </c>
      <c r="P168" s="142" t="s">
        <v>1350</v>
      </c>
      <c r="Q168" s="142">
        <v>0</v>
      </c>
      <c r="R168" s="142">
        <v>0</v>
      </c>
      <c r="S168" s="142">
        <v>0</v>
      </c>
      <c r="T168" s="142">
        <v>0</v>
      </c>
      <c r="U168" s="142">
        <v>0</v>
      </c>
      <c r="V168" s="142">
        <v>0</v>
      </c>
      <c r="W168" s="142">
        <v>0</v>
      </c>
      <c r="X168" s="142">
        <v>0</v>
      </c>
      <c r="Y168" s="142">
        <v>0</v>
      </c>
      <c r="Z168" s="142">
        <v>0</v>
      </c>
      <c r="AA168" s="142">
        <v>0</v>
      </c>
      <c r="AB168" s="142">
        <v>0</v>
      </c>
      <c r="AC168" s="142">
        <v>5</v>
      </c>
      <c r="AD168" s="142">
        <v>0</v>
      </c>
      <c r="AE168" s="142">
        <v>0</v>
      </c>
      <c r="AF168" s="142">
        <v>0</v>
      </c>
      <c r="AG168" s="142">
        <v>0</v>
      </c>
      <c r="AH168" s="142">
        <v>0</v>
      </c>
      <c r="AI168" s="142">
        <f t="shared" si="12"/>
        <v>5</v>
      </c>
      <c r="AJ168" s="364">
        <f t="shared" si="13"/>
        <v>0</v>
      </c>
    </row>
    <row r="169" spans="1:36" s="99" customFormat="1" ht="49.5" customHeight="1">
      <c r="A169" s="10">
        <v>191</v>
      </c>
      <c r="B169" s="7">
        <v>66</v>
      </c>
      <c r="C169" s="10"/>
      <c r="D169" s="95" t="s">
        <v>11</v>
      </c>
      <c r="E169" s="10" t="s">
        <v>11</v>
      </c>
      <c r="F169" s="10" t="s">
        <v>419</v>
      </c>
      <c r="G169" s="380" t="s">
        <v>439</v>
      </c>
      <c r="H169" s="10" t="s">
        <v>386</v>
      </c>
      <c r="I169" s="10" t="s">
        <v>387</v>
      </c>
      <c r="J169" s="10" t="s">
        <v>5</v>
      </c>
      <c r="K169" s="17">
        <v>11</v>
      </c>
      <c r="L169" s="17">
        <v>1151850</v>
      </c>
      <c r="M169" s="17">
        <v>12670350</v>
      </c>
      <c r="N169" s="331">
        <v>2100000</v>
      </c>
      <c r="O169" s="331">
        <f t="shared" si="14"/>
        <v>23100000</v>
      </c>
      <c r="P169" s="142" t="s">
        <v>1350</v>
      </c>
      <c r="Q169" s="142">
        <v>0</v>
      </c>
      <c r="R169" s="142">
        <v>0</v>
      </c>
      <c r="S169" s="142">
        <v>0</v>
      </c>
      <c r="T169" s="142">
        <v>0</v>
      </c>
      <c r="U169" s="142">
        <v>0</v>
      </c>
      <c r="V169" s="142">
        <v>0</v>
      </c>
      <c r="W169" s="142">
        <v>0</v>
      </c>
      <c r="X169" s="142">
        <v>0</v>
      </c>
      <c r="Y169" s="142">
        <v>0</v>
      </c>
      <c r="Z169" s="142">
        <v>0</v>
      </c>
      <c r="AA169" s="142">
        <v>0</v>
      </c>
      <c r="AB169" s="142">
        <v>0</v>
      </c>
      <c r="AC169" s="142">
        <v>11</v>
      </c>
      <c r="AD169" s="142">
        <v>0</v>
      </c>
      <c r="AE169" s="142">
        <v>0</v>
      </c>
      <c r="AF169" s="142">
        <v>0</v>
      </c>
      <c r="AG169" s="142">
        <v>0</v>
      </c>
      <c r="AH169" s="142">
        <v>0</v>
      </c>
      <c r="AI169" s="142">
        <f t="shared" si="12"/>
        <v>11</v>
      </c>
      <c r="AJ169" s="364">
        <f t="shared" si="13"/>
        <v>0</v>
      </c>
    </row>
    <row r="170" spans="1:36" s="142" customFormat="1" ht="60" customHeight="1">
      <c r="A170" s="10">
        <v>192</v>
      </c>
      <c r="B170" s="7">
        <v>67</v>
      </c>
      <c r="C170" s="10"/>
      <c r="D170" s="95" t="s">
        <v>444</v>
      </c>
      <c r="E170" s="10" t="s">
        <v>444</v>
      </c>
      <c r="F170" s="10" t="s">
        <v>445</v>
      </c>
      <c r="G170" s="380" t="s">
        <v>446</v>
      </c>
      <c r="H170" s="10" t="s">
        <v>386</v>
      </c>
      <c r="I170" s="10" t="s">
        <v>387</v>
      </c>
      <c r="J170" s="10" t="s">
        <v>5</v>
      </c>
      <c r="K170" s="17">
        <v>6</v>
      </c>
      <c r="L170" s="17">
        <v>343350</v>
      </c>
      <c r="M170" s="17">
        <v>2060100</v>
      </c>
      <c r="N170" s="331">
        <v>1500000</v>
      </c>
      <c r="O170" s="331">
        <f t="shared" si="14"/>
        <v>9000000</v>
      </c>
      <c r="P170" s="142" t="s">
        <v>1350</v>
      </c>
      <c r="Q170" s="142">
        <v>0</v>
      </c>
      <c r="R170" s="142">
        <v>0</v>
      </c>
      <c r="S170" s="142">
        <v>0</v>
      </c>
      <c r="T170" s="142">
        <v>0</v>
      </c>
      <c r="U170" s="142">
        <v>0</v>
      </c>
      <c r="V170" s="142">
        <v>0</v>
      </c>
      <c r="W170" s="142">
        <v>0</v>
      </c>
      <c r="X170" s="142">
        <v>0</v>
      </c>
      <c r="Y170" s="142">
        <v>0</v>
      </c>
      <c r="Z170" s="142">
        <v>0</v>
      </c>
      <c r="AA170" s="142">
        <v>0</v>
      </c>
      <c r="AB170" s="142">
        <v>0</v>
      </c>
      <c r="AC170" s="142">
        <v>6</v>
      </c>
      <c r="AD170" s="142">
        <v>0</v>
      </c>
      <c r="AE170" s="142">
        <v>0</v>
      </c>
      <c r="AF170" s="142">
        <v>0</v>
      </c>
      <c r="AG170" s="142">
        <v>0</v>
      </c>
      <c r="AH170" s="142">
        <v>0</v>
      </c>
      <c r="AI170" s="142">
        <f t="shared" si="12"/>
        <v>6</v>
      </c>
      <c r="AJ170" s="364">
        <f t="shared" si="13"/>
        <v>0</v>
      </c>
    </row>
    <row r="171" spans="1:36" s="142" customFormat="1" ht="42.75" customHeight="1">
      <c r="A171" s="10">
        <v>193</v>
      </c>
      <c r="B171" s="7">
        <v>68</v>
      </c>
      <c r="C171" s="10"/>
      <c r="D171" s="95" t="s">
        <v>313</v>
      </c>
      <c r="E171" s="10" t="s">
        <v>313</v>
      </c>
      <c r="F171" s="7" t="s">
        <v>432</v>
      </c>
      <c r="G171" s="380" t="s">
        <v>447</v>
      </c>
      <c r="H171" s="10" t="s">
        <v>386</v>
      </c>
      <c r="I171" s="10" t="s">
        <v>387</v>
      </c>
      <c r="J171" s="10" t="s">
        <v>5</v>
      </c>
      <c r="K171" s="17">
        <v>9</v>
      </c>
      <c r="L171" s="17">
        <v>3108000</v>
      </c>
      <c r="M171" s="17">
        <v>27972000</v>
      </c>
      <c r="N171" s="331">
        <v>2200000</v>
      </c>
      <c r="O171" s="331">
        <f t="shared" si="14"/>
        <v>19800000</v>
      </c>
      <c r="P171" s="142" t="s">
        <v>1350</v>
      </c>
      <c r="Q171" s="142">
        <v>0</v>
      </c>
      <c r="R171" s="142">
        <v>0</v>
      </c>
      <c r="S171" s="142">
        <v>0</v>
      </c>
      <c r="T171" s="142">
        <v>0</v>
      </c>
      <c r="U171" s="142">
        <v>0</v>
      </c>
      <c r="V171" s="142">
        <v>0</v>
      </c>
      <c r="W171" s="142">
        <v>0</v>
      </c>
      <c r="X171" s="142">
        <v>0</v>
      </c>
      <c r="Y171" s="142">
        <v>0</v>
      </c>
      <c r="Z171" s="142">
        <v>0</v>
      </c>
      <c r="AA171" s="142">
        <v>0</v>
      </c>
      <c r="AB171" s="142">
        <v>0</v>
      </c>
      <c r="AC171" s="142">
        <v>9</v>
      </c>
      <c r="AD171" s="142">
        <v>0</v>
      </c>
      <c r="AE171" s="142">
        <v>0</v>
      </c>
      <c r="AF171" s="142">
        <v>0</v>
      </c>
      <c r="AG171" s="142">
        <v>0</v>
      </c>
      <c r="AH171" s="142">
        <v>0</v>
      </c>
      <c r="AI171" s="142">
        <f t="shared" si="12"/>
        <v>9</v>
      </c>
      <c r="AJ171" s="364">
        <f t="shared" si="13"/>
        <v>0</v>
      </c>
    </row>
    <row r="172" spans="1:36" s="142" customFormat="1" ht="41.25" customHeight="1">
      <c r="A172" s="10">
        <v>194</v>
      </c>
      <c r="B172" s="7">
        <v>69</v>
      </c>
      <c r="C172" s="10"/>
      <c r="D172" s="95" t="s">
        <v>448</v>
      </c>
      <c r="E172" s="10" t="s">
        <v>449</v>
      </c>
      <c r="F172" s="10" t="s">
        <v>437</v>
      </c>
      <c r="G172" s="380" t="s">
        <v>450</v>
      </c>
      <c r="H172" s="10" t="s">
        <v>386</v>
      </c>
      <c r="I172" s="10" t="s">
        <v>387</v>
      </c>
      <c r="J172" s="10" t="s">
        <v>5</v>
      </c>
      <c r="K172" s="17">
        <v>10</v>
      </c>
      <c r="L172" s="17">
        <v>1483650</v>
      </c>
      <c r="M172" s="17">
        <v>14836500</v>
      </c>
      <c r="N172" s="331">
        <v>1300000</v>
      </c>
      <c r="O172" s="331">
        <f t="shared" si="14"/>
        <v>13000000</v>
      </c>
      <c r="P172" s="142" t="s">
        <v>1350</v>
      </c>
      <c r="Q172" s="142">
        <v>0</v>
      </c>
      <c r="R172" s="142">
        <v>0</v>
      </c>
      <c r="S172" s="142">
        <v>0</v>
      </c>
      <c r="T172" s="142">
        <v>0</v>
      </c>
      <c r="U172" s="142">
        <v>0</v>
      </c>
      <c r="V172" s="142">
        <v>0</v>
      </c>
      <c r="W172" s="142">
        <v>0</v>
      </c>
      <c r="X172" s="142">
        <v>0</v>
      </c>
      <c r="Y172" s="142">
        <v>0</v>
      </c>
      <c r="Z172" s="142">
        <v>0</v>
      </c>
      <c r="AA172" s="142">
        <v>0</v>
      </c>
      <c r="AB172" s="142">
        <v>0</v>
      </c>
      <c r="AC172" s="142">
        <v>10</v>
      </c>
      <c r="AD172" s="142">
        <v>0</v>
      </c>
      <c r="AE172" s="142">
        <v>0</v>
      </c>
      <c r="AF172" s="142">
        <v>0</v>
      </c>
      <c r="AG172" s="142">
        <v>0</v>
      </c>
      <c r="AH172" s="142">
        <v>0</v>
      </c>
      <c r="AI172" s="142">
        <f t="shared" si="12"/>
        <v>10</v>
      </c>
      <c r="AJ172" s="364">
        <f t="shared" si="13"/>
        <v>0</v>
      </c>
    </row>
    <row r="173" spans="1:36" s="142" customFormat="1" ht="42.75" customHeight="1">
      <c r="A173" s="10">
        <v>195</v>
      </c>
      <c r="B173" s="7">
        <v>70</v>
      </c>
      <c r="C173" s="10"/>
      <c r="D173" s="95" t="s">
        <v>448</v>
      </c>
      <c r="E173" s="10" t="s">
        <v>449</v>
      </c>
      <c r="F173" s="10" t="s">
        <v>437</v>
      </c>
      <c r="G173" s="380" t="s">
        <v>450</v>
      </c>
      <c r="H173" s="10" t="s">
        <v>386</v>
      </c>
      <c r="I173" s="10" t="s">
        <v>387</v>
      </c>
      <c r="J173" s="10" t="s">
        <v>5</v>
      </c>
      <c r="K173" s="17">
        <v>24</v>
      </c>
      <c r="L173" s="17">
        <v>2988300</v>
      </c>
      <c r="M173" s="17">
        <v>71719200</v>
      </c>
      <c r="N173" s="331">
        <v>1300000</v>
      </c>
      <c r="O173" s="331">
        <f t="shared" si="14"/>
        <v>31200000</v>
      </c>
      <c r="P173" s="142" t="s">
        <v>1350</v>
      </c>
      <c r="Q173" s="142">
        <v>0</v>
      </c>
      <c r="R173" s="142">
        <v>0</v>
      </c>
      <c r="S173" s="142">
        <v>0</v>
      </c>
      <c r="T173" s="142">
        <v>0</v>
      </c>
      <c r="U173" s="142">
        <v>0</v>
      </c>
      <c r="V173" s="142">
        <v>0</v>
      </c>
      <c r="W173" s="142">
        <v>0</v>
      </c>
      <c r="X173" s="142">
        <v>0</v>
      </c>
      <c r="Y173" s="142">
        <v>0</v>
      </c>
      <c r="Z173" s="142">
        <v>0</v>
      </c>
      <c r="AA173" s="142">
        <v>0</v>
      </c>
      <c r="AB173" s="142">
        <v>0</v>
      </c>
      <c r="AC173" s="142">
        <v>24</v>
      </c>
      <c r="AD173" s="142">
        <v>0</v>
      </c>
      <c r="AE173" s="142">
        <v>0</v>
      </c>
      <c r="AF173" s="142">
        <v>0</v>
      </c>
      <c r="AG173" s="142">
        <v>0</v>
      </c>
      <c r="AH173" s="142">
        <v>0</v>
      </c>
      <c r="AI173" s="142">
        <f t="shared" si="12"/>
        <v>24</v>
      </c>
      <c r="AJ173" s="364">
        <f t="shared" si="13"/>
        <v>0</v>
      </c>
    </row>
    <row r="174" spans="1:36" s="99" customFormat="1" ht="46.5" customHeight="1">
      <c r="A174" s="10">
        <v>196</v>
      </c>
      <c r="B174" s="7">
        <v>71</v>
      </c>
      <c r="C174" s="10"/>
      <c r="D174" s="95" t="s">
        <v>315</v>
      </c>
      <c r="E174" s="10" t="s">
        <v>451</v>
      </c>
      <c r="F174" s="10" t="s">
        <v>432</v>
      </c>
      <c r="G174" s="380" t="s">
        <v>452</v>
      </c>
      <c r="H174" s="10" t="s">
        <v>386</v>
      </c>
      <c r="I174" s="10" t="s">
        <v>387</v>
      </c>
      <c r="J174" s="10" t="s">
        <v>5</v>
      </c>
      <c r="K174" s="17">
        <v>9</v>
      </c>
      <c r="L174" s="17">
        <v>1501500</v>
      </c>
      <c r="M174" s="17">
        <v>13513500</v>
      </c>
      <c r="N174" s="331">
        <v>1850000</v>
      </c>
      <c r="O174" s="331">
        <f t="shared" si="14"/>
        <v>16650000</v>
      </c>
      <c r="P174" s="142" t="s">
        <v>1350</v>
      </c>
      <c r="Q174" s="142">
        <v>0</v>
      </c>
      <c r="R174" s="142">
        <v>0</v>
      </c>
      <c r="S174" s="142">
        <v>0</v>
      </c>
      <c r="T174" s="142">
        <v>0</v>
      </c>
      <c r="U174" s="142">
        <v>0</v>
      </c>
      <c r="V174" s="142">
        <v>0</v>
      </c>
      <c r="W174" s="142">
        <v>0</v>
      </c>
      <c r="X174" s="142">
        <v>0</v>
      </c>
      <c r="Y174" s="142">
        <v>0</v>
      </c>
      <c r="Z174" s="142">
        <v>0</v>
      </c>
      <c r="AA174" s="142">
        <v>0</v>
      </c>
      <c r="AB174" s="142">
        <v>0</v>
      </c>
      <c r="AC174" s="142">
        <v>9</v>
      </c>
      <c r="AD174" s="142">
        <v>0</v>
      </c>
      <c r="AE174" s="142">
        <v>0</v>
      </c>
      <c r="AF174" s="142">
        <v>0</v>
      </c>
      <c r="AG174" s="142">
        <v>0</v>
      </c>
      <c r="AH174" s="142">
        <v>0</v>
      </c>
      <c r="AI174" s="142">
        <f t="shared" si="12"/>
        <v>9</v>
      </c>
      <c r="AJ174" s="364">
        <f t="shared" si="13"/>
        <v>0</v>
      </c>
    </row>
    <row r="175" spans="1:36" s="142" customFormat="1" ht="63.75">
      <c r="A175" s="10">
        <v>197</v>
      </c>
      <c r="B175" s="7">
        <v>72</v>
      </c>
      <c r="C175" s="10"/>
      <c r="D175" s="95" t="s">
        <v>453</v>
      </c>
      <c r="E175" s="10" t="s">
        <v>111</v>
      </c>
      <c r="F175" s="10" t="s">
        <v>282</v>
      </c>
      <c r="G175" s="380" t="s">
        <v>454</v>
      </c>
      <c r="H175" s="10" t="s">
        <v>288</v>
      </c>
      <c r="I175" s="10" t="s">
        <v>115</v>
      </c>
      <c r="J175" s="10" t="s">
        <v>5</v>
      </c>
      <c r="K175" s="17">
        <v>2</v>
      </c>
      <c r="L175" s="17">
        <v>1189650</v>
      </c>
      <c r="M175" s="17">
        <v>2379300</v>
      </c>
      <c r="N175" s="331">
        <v>2600000</v>
      </c>
      <c r="O175" s="331">
        <f t="shared" si="14"/>
        <v>5200000</v>
      </c>
      <c r="P175" s="142" t="s">
        <v>1350</v>
      </c>
      <c r="Q175" s="142">
        <v>0</v>
      </c>
      <c r="R175" s="142">
        <v>0</v>
      </c>
      <c r="S175" s="142">
        <v>0</v>
      </c>
      <c r="T175" s="142">
        <v>0</v>
      </c>
      <c r="U175" s="142">
        <v>0</v>
      </c>
      <c r="V175" s="142">
        <v>0</v>
      </c>
      <c r="W175" s="142">
        <v>0</v>
      </c>
      <c r="X175" s="142">
        <v>0</v>
      </c>
      <c r="Y175" s="142">
        <v>0</v>
      </c>
      <c r="Z175" s="142">
        <v>0</v>
      </c>
      <c r="AA175" s="142">
        <v>0</v>
      </c>
      <c r="AB175" s="142">
        <v>0</v>
      </c>
      <c r="AC175" s="142">
        <v>2</v>
      </c>
      <c r="AD175" s="142">
        <v>0</v>
      </c>
      <c r="AE175" s="142">
        <v>0</v>
      </c>
      <c r="AF175" s="142">
        <v>0</v>
      </c>
      <c r="AG175" s="142">
        <v>0</v>
      </c>
      <c r="AH175" s="142">
        <v>0</v>
      </c>
      <c r="AI175" s="142">
        <f t="shared" si="12"/>
        <v>2</v>
      </c>
      <c r="AJ175" s="364">
        <f t="shared" si="13"/>
        <v>0</v>
      </c>
    </row>
    <row r="176" spans="1:36" s="142" customFormat="1" ht="38.25">
      <c r="A176" s="10">
        <v>198</v>
      </c>
      <c r="B176" s="7">
        <v>73</v>
      </c>
      <c r="C176" s="10"/>
      <c r="D176" s="95" t="s">
        <v>483</v>
      </c>
      <c r="E176" s="10" t="s">
        <v>111</v>
      </c>
      <c r="F176" s="10" t="s">
        <v>282</v>
      </c>
      <c r="G176" s="380" t="s">
        <v>454</v>
      </c>
      <c r="H176" s="10" t="s">
        <v>288</v>
      </c>
      <c r="I176" s="10" t="s">
        <v>115</v>
      </c>
      <c r="J176" s="10" t="s">
        <v>5</v>
      </c>
      <c r="K176" s="17">
        <v>2</v>
      </c>
      <c r="L176" s="17">
        <v>1189650</v>
      </c>
      <c r="M176" s="17">
        <v>2379300</v>
      </c>
      <c r="N176" s="331">
        <v>2600000</v>
      </c>
      <c r="O176" s="331">
        <f t="shared" si="14"/>
        <v>5200000</v>
      </c>
      <c r="P176" s="142" t="s">
        <v>1350</v>
      </c>
      <c r="Q176" s="142">
        <v>0</v>
      </c>
      <c r="R176" s="142">
        <v>0</v>
      </c>
      <c r="S176" s="142">
        <v>0</v>
      </c>
      <c r="T176" s="142">
        <v>0</v>
      </c>
      <c r="U176" s="142">
        <v>0</v>
      </c>
      <c r="V176" s="142">
        <v>0</v>
      </c>
      <c r="W176" s="142">
        <v>0</v>
      </c>
      <c r="X176" s="142">
        <v>0</v>
      </c>
      <c r="Y176" s="142">
        <v>0</v>
      </c>
      <c r="Z176" s="142">
        <v>0</v>
      </c>
      <c r="AA176" s="142">
        <v>0</v>
      </c>
      <c r="AB176" s="142">
        <v>0</v>
      </c>
      <c r="AC176" s="142">
        <v>2</v>
      </c>
      <c r="AD176" s="142">
        <v>0</v>
      </c>
      <c r="AE176" s="142">
        <v>0</v>
      </c>
      <c r="AF176" s="142">
        <v>0</v>
      </c>
      <c r="AG176" s="142">
        <v>0</v>
      </c>
      <c r="AH176" s="142">
        <v>0</v>
      </c>
      <c r="AI176" s="142">
        <f t="shared" si="12"/>
        <v>2</v>
      </c>
      <c r="AJ176" s="364">
        <f t="shared" si="13"/>
        <v>0</v>
      </c>
    </row>
    <row r="177" spans="1:36" s="142" customFormat="1" ht="24" customHeight="1">
      <c r="B177" s="50" t="s">
        <v>484</v>
      </c>
      <c r="C177" s="50"/>
      <c r="D177" s="50"/>
      <c r="E177" s="50"/>
      <c r="F177" s="50"/>
      <c r="G177" s="41"/>
      <c r="H177" s="10"/>
      <c r="I177" s="10"/>
      <c r="J177" s="10"/>
      <c r="K177" s="46"/>
      <c r="L177" s="46"/>
      <c r="M177" s="351">
        <v>1097070000</v>
      </c>
      <c r="N177" s="319"/>
      <c r="O177" s="320">
        <f>SUM(O178:O194)</f>
        <v>1097070000</v>
      </c>
      <c r="P177" s="142" t="s">
        <v>1350</v>
      </c>
      <c r="Q177" s="142" t="e">
        <v>#N/A</v>
      </c>
      <c r="R177" s="142" t="e">
        <v>#N/A</v>
      </c>
      <c r="S177" s="142" t="e">
        <v>#N/A</v>
      </c>
      <c r="T177" s="142" t="e">
        <v>#N/A</v>
      </c>
      <c r="U177" s="142" t="e">
        <v>#N/A</v>
      </c>
      <c r="V177" s="142" t="e">
        <v>#N/A</v>
      </c>
      <c r="W177" s="142" t="e">
        <v>#N/A</v>
      </c>
      <c r="X177" s="142" t="e">
        <v>#N/A</v>
      </c>
      <c r="Y177" s="142" t="e">
        <v>#N/A</v>
      </c>
      <c r="Z177" s="142" t="e">
        <v>#N/A</v>
      </c>
      <c r="AA177" s="142" t="e">
        <v>#N/A</v>
      </c>
      <c r="AB177" s="142" t="e">
        <v>#N/A</v>
      </c>
      <c r="AC177" s="142" t="e">
        <v>#N/A</v>
      </c>
      <c r="AD177" s="142" t="e">
        <v>#N/A</v>
      </c>
      <c r="AE177" s="142" t="e">
        <v>#N/A</v>
      </c>
      <c r="AF177" s="142" t="e">
        <v>#N/A</v>
      </c>
      <c r="AG177" s="142" t="e">
        <v>#N/A</v>
      </c>
      <c r="AH177" s="142" t="e">
        <v>#N/A</v>
      </c>
      <c r="AI177" s="142" t="e">
        <f t="shared" si="12"/>
        <v>#N/A</v>
      </c>
      <c r="AJ177" s="364" t="e">
        <f t="shared" si="13"/>
        <v>#N/A</v>
      </c>
    </row>
    <row r="178" spans="1:36" s="142" customFormat="1" ht="60" customHeight="1">
      <c r="A178" s="10">
        <v>199</v>
      </c>
      <c r="B178" s="7">
        <v>74</v>
      </c>
      <c r="C178" s="10"/>
      <c r="D178" s="95" t="s">
        <v>485</v>
      </c>
      <c r="E178" s="10" t="s">
        <v>486</v>
      </c>
      <c r="F178" s="10" t="s">
        <v>487</v>
      </c>
      <c r="G178" s="380" t="s">
        <v>488</v>
      </c>
      <c r="H178" s="10" t="s">
        <v>3</v>
      </c>
      <c r="I178" s="10" t="s">
        <v>4</v>
      </c>
      <c r="J178" s="10" t="s">
        <v>5</v>
      </c>
      <c r="K178" s="17">
        <v>2</v>
      </c>
      <c r="L178" s="17">
        <v>1250000</v>
      </c>
      <c r="M178" s="17">
        <v>2500000</v>
      </c>
      <c r="N178" s="353">
        <v>1250000</v>
      </c>
      <c r="O178" s="331">
        <f t="shared" ref="O178:O194" si="15">K178*N178</f>
        <v>2500000</v>
      </c>
      <c r="P178" s="142" t="s">
        <v>1350</v>
      </c>
      <c r="Q178" s="142">
        <v>0</v>
      </c>
      <c r="R178" s="142">
        <v>0</v>
      </c>
      <c r="S178" s="142">
        <v>0</v>
      </c>
      <c r="T178" s="142">
        <v>0</v>
      </c>
      <c r="U178" s="142">
        <v>0</v>
      </c>
      <c r="V178" s="142">
        <v>0</v>
      </c>
      <c r="W178" s="142">
        <v>0</v>
      </c>
      <c r="X178" s="142">
        <v>0</v>
      </c>
      <c r="Y178" s="142">
        <v>0</v>
      </c>
      <c r="Z178" s="142">
        <v>0</v>
      </c>
      <c r="AA178" s="142">
        <v>0</v>
      </c>
      <c r="AB178" s="142">
        <v>2</v>
      </c>
      <c r="AC178" s="142">
        <v>0</v>
      </c>
      <c r="AD178" s="142">
        <v>0</v>
      </c>
      <c r="AE178" s="142">
        <v>0</v>
      </c>
      <c r="AF178" s="142">
        <v>0</v>
      </c>
      <c r="AG178" s="142">
        <v>0</v>
      </c>
      <c r="AH178" s="142">
        <v>0</v>
      </c>
      <c r="AI178" s="142">
        <f t="shared" si="12"/>
        <v>2</v>
      </c>
      <c r="AJ178" s="364">
        <f t="shared" si="13"/>
        <v>0</v>
      </c>
    </row>
    <row r="179" spans="1:36" s="142" customFormat="1" ht="57" customHeight="1">
      <c r="A179" s="10">
        <v>200</v>
      </c>
      <c r="B179" s="7">
        <v>75</v>
      </c>
      <c r="C179" s="10"/>
      <c r="D179" s="95" t="s">
        <v>489</v>
      </c>
      <c r="E179" s="10" t="s">
        <v>490</v>
      </c>
      <c r="F179" s="10" t="s">
        <v>167</v>
      </c>
      <c r="G179" s="380" t="s">
        <v>488</v>
      </c>
      <c r="H179" s="10" t="s">
        <v>3</v>
      </c>
      <c r="I179" s="10" t="s">
        <v>4</v>
      </c>
      <c r="J179" s="10" t="s">
        <v>5</v>
      </c>
      <c r="K179" s="17">
        <v>39</v>
      </c>
      <c r="L179" s="17">
        <v>4500000</v>
      </c>
      <c r="M179" s="17">
        <v>175500000</v>
      </c>
      <c r="N179" s="353">
        <v>4500000</v>
      </c>
      <c r="O179" s="331">
        <f t="shared" si="15"/>
        <v>175500000</v>
      </c>
      <c r="P179" s="142" t="s">
        <v>1350</v>
      </c>
      <c r="Q179" s="142">
        <v>0</v>
      </c>
      <c r="R179" s="142">
        <v>0</v>
      </c>
      <c r="S179" s="142">
        <v>0</v>
      </c>
      <c r="T179" s="142">
        <v>0</v>
      </c>
      <c r="U179" s="142">
        <v>0</v>
      </c>
      <c r="V179" s="142">
        <v>0</v>
      </c>
      <c r="W179" s="142">
        <v>22</v>
      </c>
      <c r="X179" s="142">
        <v>0</v>
      </c>
      <c r="Y179" s="142">
        <v>0</v>
      </c>
      <c r="Z179" s="142">
        <v>0</v>
      </c>
      <c r="AA179" s="142">
        <v>0</v>
      </c>
      <c r="AB179" s="142">
        <v>2</v>
      </c>
      <c r="AC179" s="142">
        <v>0</v>
      </c>
      <c r="AD179" s="142">
        <v>15</v>
      </c>
      <c r="AE179" s="142">
        <v>0</v>
      </c>
      <c r="AF179" s="142">
        <v>0</v>
      </c>
      <c r="AG179" s="142">
        <v>0</v>
      </c>
      <c r="AH179" s="142">
        <v>0</v>
      </c>
      <c r="AI179" s="142">
        <f t="shared" si="12"/>
        <v>39</v>
      </c>
      <c r="AJ179" s="364">
        <f t="shared" si="13"/>
        <v>0</v>
      </c>
    </row>
    <row r="180" spans="1:36" s="142" customFormat="1" ht="39.75" customHeight="1">
      <c r="A180" s="10">
        <v>201</v>
      </c>
      <c r="B180" s="7">
        <v>76</v>
      </c>
      <c r="C180" s="10"/>
      <c r="D180" s="95" t="s">
        <v>491</v>
      </c>
      <c r="E180" s="10" t="s">
        <v>492</v>
      </c>
      <c r="F180" s="10" t="s">
        <v>493</v>
      </c>
      <c r="G180" s="380" t="s">
        <v>488</v>
      </c>
      <c r="H180" s="10" t="s">
        <v>3</v>
      </c>
      <c r="I180" s="10" t="s">
        <v>4</v>
      </c>
      <c r="J180" s="10" t="s">
        <v>5</v>
      </c>
      <c r="K180" s="17">
        <v>13</v>
      </c>
      <c r="L180" s="17">
        <v>2850000</v>
      </c>
      <c r="M180" s="17">
        <v>37050000</v>
      </c>
      <c r="N180" s="353">
        <v>2850000</v>
      </c>
      <c r="O180" s="331">
        <f t="shared" si="15"/>
        <v>37050000</v>
      </c>
      <c r="P180" s="142" t="s">
        <v>1350</v>
      </c>
      <c r="Q180" s="142">
        <v>0</v>
      </c>
      <c r="R180" s="142">
        <v>0</v>
      </c>
      <c r="S180" s="142">
        <v>0</v>
      </c>
      <c r="T180" s="142">
        <v>0</v>
      </c>
      <c r="U180" s="142">
        <v>0</v>
      </c>
      <c r="V180" s="142">
        <v>0</v>
      </c>
      <c r="W180" s="142">
        <v>5</v>
      </c>
      <c r="X180" s="142">
        <v>0</v>
      </c>
      <c r="Y180" s="142">
        <v>0</v>
      </c>
      <c r="Z180" s="142">
        <v>0</v>
      </c>
      <c r="AA180" s="142">
        <v>0</v>
      </c>
      <c r="AB180" s="142">
        <v>2</v>
      </c>
      <c r="AC180" s="142">
        <v>0</v>
      </c>
      <c r="AD180" s="142">
        <v>6</v>
      </c>
      <c r="AE180" s="142">
        <v>0</v>
      </c>
      <c r="AF180" s="142">
        <v>0</v>
      </c>
      <c r="AG180" s="142">
        <v>0</v>
      </c>
      <c r="AH180" s="142">
        <v>0</v>
      </c>
      <c r="AI180" s="142">
        <f t="shared" si="12"/>
        <v>13</v>
      </c>
      <c r="AJ180" s="364">
        <f t="shared" si="13"/>
        <v>0</v>
      </c>
    </row>
    <row r="181" spans="1:36" s="142" customFormat="1" ht="43.5" customHeight="1">
      <c r="A181" s="10">
        <v>202</v>
      </c>
      <c r="B181" s="7">
        <v>77</v>
      </c>
      <c r="C181" s="10"/>
      <c r="D181" s="95" t="s">
        <v>494</v>
      </c>
      <c r="E181" s="10" t="s">
        <v>495</v>
      </c>
      <c r="F181" s="10" t="s">
        <v>75</v>
      </c>
      <c r="G181" s="380" t="s">
        <v>488</v>
      </c>
      <c r="H181" s="10" t="s">
        <v>3</v>
      </c>
      <c r="I181" s="10" t="s">
        <v>4</v>
      </c>
      <c r="J181" s="10" t="s">
        <v>5</v>
      </c>
      <c r="K181" s="17">
        <v>8</v>
      </c>
      <c r="L181" s="17">
        <v>11000000</v>
      </c>
      <c r="M181" s="17">
        <v>88000000</v>
      </c>
      <c r="N181" s="353">
        <v>11000000</v>
      </c>
      <c r="O181" s="331">
        <f t="shared" si="15"/>
        <v>88000000</v>
      </c>
      <c r="P181" s="142" t="s">
        <v>1350</v>
      </c>
      <c r="Q181" s="142">
        <v>0</v>
      </c>
      <c r="R181" s="142">
        <v>0</v>
      </c>
      <c r="S181" s="142">
        <v>0</v>
      </c>
      <c r="T181" s="142">
        <v>0</v>
      </c>
      <c r="U181" s="142">
        <v>0</v>
      </c>
      <c r="V181" s="142">
        <v>0</v>
      </c>
      <c r="W181" s="142">
        <v>3</v>
      </c>
      <c r="X181" s="142">
        <v>0</v>
      </c>
      <c r="Y181" s="142">
        <v>0</v>
      </c>
      <c r="Z181" s="142">
        <v>0</v>
      </c>
      <c r="AA181" s="142">
        <v>0</v>
      </c>
      <c r="AB181" s="142">
        <v>2</v>
      </c>
      <c r="AC181" s="142">
        <v>0</v>
      </c>
      <c r="AD181" s="142">
        <v>3</v>
      </c>
      <c r="AE181" s="142">
        <v>0</v>
      </c>
      <c r="AF181" s="142">
        <v>0</v>
      </c>
      <c r="AG181" s="142">
        <v>0</v>
      </c>
      <c r="AH181" s="142">
        <v>0</v>
      </c>
      <c r="AI181" s="142">
        <f t="shared" si="12"/>
        <v>8</v>
      </c>
      <c r="AJ181" s="364">
        <f t="shared" si="13"/>
        <v>0</v>
      </c>
    </row>
    <row r="182" spans="1:36" s="142" customFormat="1" ht="57" customHeight="1">
      <c r="A182" s="10">
        <v>203</v>
      </c>
      <c r="B182" s="7">
        <v>78</v>
      </c>
      <c r="C182" s="10"/>
      <c r="D182" s="95" t="s">
        <v>496</v>
      </c>
      <c r="E182" s="10" t="s">
        <v>497</v>
      </c>
      <c r="F182" s="10" t="s">
        <v>167</v>
      </c>
      <c r="G182" s="380" t="s">
        <v>488</v>
      </c>
      <c r="H182" s="10" t="s">
        <v>3</v>
      </c>
      <c r="I182" s="10" t="s">
        <v>4</v>
      </c>
      <c r="J182" s="10" t="s">
        <v>5</v>
      </c>
      <c r="K182" s="17">
        <v>39</v>
      </c>
      <c r="L182" s="17">
        <v>4500000</v>
      </c>
      <c r="M182" s="17">
        <v>175500000</v>
      </c>
      <c r="N182" s="353">
        <v>4500000</v>
      </c>
      <c r="O182" s="331">
        <f t="shared" si="15"/>
        <v>175500000</v>
      </c>
      <c r="P182" s="142" t="s">
        <v>1350</v>
      </c>
      <c r="Q182" s="142">
        <v>0</v>
      </c>
      <c r="R182" s="142">
        <v>0</v>
      </c>
      <c r="S182" s="142">
        <v>0</v>
      </c>
      <c r="T182" s="142">
        <v>0</v>
      </c>
      <c r="U182" s="142">
        <v>0</v>
      </c>
      <c r="V182" s="142">
        <v>0</v>
      </c>
      <c r="W182" s="142">
        <v>22</v>
      </c>
      <c r="X182" s="142">
        <v>0</v>
      </c>
      <c r="Y182" s="142">
        <v>0</v>
      </c>
      <c r="Z182" s="142">
        <v>0</v>
      </c>
      <c r="AA182" s="142">
        <v>0</v>
      </c>
      <c r="AB182" s="142">
        <v>2</v>
      </c>
      <c r="AC182" s="142">
        <v>0</v>
      </c>
      <c r="AD182" s="142">
        <v>15</v>
      </c>
      <c r="AE182" s="142">
        <v>0</v>
      </c>
      <c r="AF182" s="142">
        <v>0</v>
      </c>
      <c r="AG182" s="142">
        <v>0</v>
      </c>
      <c r="AH182" s="142">
        <v>0</v>
      </c>
      <c r="AI182" s="142">
        <f t="shared" si="12"/>
        <v>39</v>
      </c>
      <c r="AJ182" s="364">
        <f t="shared" si="13"/>
        <v>0</v>
      </c>
    </row>
    <row r="183" spans="1:36" s="142" customFormat="1" ht="58.5" customHeight="1">
      <c r="A183" s="10">
        <v>204</v>
      </c>
      <c r="B183" s="7">
        <v>79</v>
      </c>
      <c r="C183" s="10"/>
      <c r="D183" s="95" t="s">
        <v>364</v>
      </c>
      <c r="E183" s="10" t="s">
        <v>7</v>
      </c>
      <c r="F183" s="10" t="s">
        <v>174</v>
      </c>
      <c r="G183" s="380" t="s">
        <v>488</v>
      </c>
      <c r="H183" s="10" t="s">
        <v>3</v>
      </c>
      <c r="I183" s="10" t="s">
        <v>4</v>
      </c>
      <c r="J183" s="10" t="s">
        <v>5</v>
      </c>
      <c r="K183" s="17">
        <v>8</v>
      </c>
      <c r="L183" s="17">
        <v>2450000</v>
      </c>
      <c r="M183" s="17">
        <v>19600000</v>
      </c>
      <c r="N183" s="353">
        <v>2450000</v>
      </c>
      <c r="O183" s="331">
        <f t="shared" si="15"/>
        <v>19600000</v>
      </c>
      <c r="P183" s="142" t="s">
        <v>1350</v>
      </c>
      <c r="Q183" s="142">
        <v>0</v>
      </c>
      <c r="R183" s="142">
        <v>0</v>
      </c>
      <c r="S183" s="142">
        <v>0</v>
      </c>
      <c r="T183" s="142">
        <v>0</v>
      </c>
      <c r="U183" s="142">
        <v>0</v>
      </c>
      <c r="V183" s="142">
        <v>0</v>
      </c>
      <c r="W183" s="142">
        <v>4</v>
      </c>
      <c r="X183" s="142">
        <v>0</v>
      </c>
      <c r="Y183" s="142">
        <v>0</v>
      </c>
      <c r="Z183" s="142">
        <v>0</v>
      </c>
      <c r="AA183" s="142">
        <v>0</v>
      </c>
      <c r="AB183" s="142">
        <v>2</v>
      </c>
      <c r="AC183" s="142">
        <v>0</v>
      </c>
      <c r="AD183" s="142">
        <v>2</v>
      </c>
      <c r="AE183" s="142">
        <v>0</v>
      </c>
      <c r="AF183" s="142">
        <v>0</v>
      </c>
      <c r="AG183" s="142">
        <v>0</v>
      </c>
      <c r="AH183" s="142">
        <v>0</v>
      </c>
      <c r="AI183" s="142">
        <f t="shared" si="12"/>
        <v>8</v>
      </c>
      <c r="AJ183" s="364">
        <f t="shared" si="13"/>
        <v>0</v>
      </c>
    </row>
    <row r="184" spans="1:36" s="142" customFormat="1" ht="57.75" customHeight="1">
      <c r="A184" s="10">
        <v>205</v>
      </c>
      <c r="B184" s="7">
        <v>80</v>
      </c>
      <c r="C184" s="10"/>
      <c r="D184" s="95" t="s">
        <v>368</v>
      </c>
      <c r="E184" s="10" t="s">
        <v>8</v>
      </c>
      <c r="F184" s="10" t="s">
        <v>174</v>
      </c>
      <c r="G184" s="380" t="s">
        <v>488</v>
      </c>
      <c r="H184" s="10" t="s">
        <v>3</v>
      </c>
      <c r="I184" s="10" t="s">
        <v>4</v>
      </c>
      <c r="J184" s="10" t="s">
        <v>5</v>
      </c>
      <c r="K184" s="17">
        <v>8</v>
      </c>
      <c r="L184" s="17">
        <v>2300000</v>
      </c>
      <c r="M184" s="17">
        <v>18400000</v>
      </c>
      <c r="N184" s="353">
        <v>2300000</v>
      </c>
      <c r="O184" s="331">
        <f t="shared" si="15"/>
        <v>18400000</v>
      </c>
      <c r="P184" s="142" t="s">
        <v>1350</v>
      </c>
      <c r="Q184" s="142">
        <v>0</v>
      </c>
      <c r="R184" s="142">
        <v>0</v>
      </c>
      <c r="S184" s="142">
        <v>0</v>
      </c>
      <c r="T184" s="142">
        <v>0</v>
      </c>
      <c r="U184" s="142">
        <v>0</v>
      </c>
      <c r="V184" s="142">
        <v>0</v>
      </c>
      <c r="W184" s="142">
        <v>4</v>
      </c>
      <c r="X184" s="142">
        <v>0</v>
      </c>
      <c r="Y184" s="142">
        <v>0</v>
      </c>
      <c r="Z184" s="142">
        <v>0</v>
      </c>
      <c r="AA184" s="142">
        <v>0</v>
      </c>
      <c r="AB184" s="142">
        <v>2</v>
      </c>
      <c r="AC184" s="142">
        <v>0</v>
      </c>
      <c r="AD184" s="142">
        <v>2</v>
      </c>
      <c r="AE184" s="142">
        <v>0</v>
      </c>
      <c r="AF184" s="142">
        <v>0</v>
      </c>
      <c r="AG184" s="142">
        <v>0</v>
      </c>
      <c r="AH184" s="142">
        <v>0</v>
      </c>
      <c r="AI184" s="142">
        <f t="shared" si="12"/>
        <v>8</v>
      </c>
      <c r="AJ184" s="364">
        <f t="shared" si="13"/>
        <v>0</v>
      </c>
    </row>
    <row r="185" spans="1:36" s="142" customFormat="1" ht="43.5" customHeight="1">
      <c r="A185" s="10">
        <v>206</v>
      </c>
      <c r="B185" s="7">
        <v>81</v>
      </c>
      <c r="C185" s="10"/>
      <c r="D185" s="95" t="s">
        <v>292</v>
      </c>
      <c r="E185" s="10" t="s">
        <v>292</v>
      </c>
      <c r="F185" s="10" t="s">
        <v>77</v>
      </c>
      <c r="G185" s="380" t="s">
        <v>488</v>
      </c>
      <c r="H185" s="10" t="s">
        <v>3</v>
      </c>
      <c r="I185" s="10" t="s">
        <v>4</v>
      </c>
      <c r="J185" s="10" t="s">
        <v>5</v>
      </c>
      <c r="K185" s="17">
        <v>8</v>
      </c>
      <c r="L185" s="17">
        <v>3360000</v>
      </c>
      <c r="M185" s="17">
        <v>26880000</v>
      </c>
      <c r="N185" s="353">
        <v>3360000</v>
      </c>
      <c r="O185" s="331">
        <f t="shared" si="15"/>
        <v>26880000</v>
      </c>
      <c r="P185" s="142" t="s">
        <v>1350</v>
      </c>
      <c r="Q185" s="142">
        <v>0</v>
      </c>
      <c r="R185" s="142">
        <v>0</v>
      </c>
      <c r="S185" s="142">
        <v>0</v>
      </c>
      <c r="T185" s="142">
        <v>0</v>
      </c>
      <c r="U185" s="142">
        <v>0</v>
      </c>
      <c r="V185" s="142">
        <v>0</v>
      </c>
      <c r="W185" s="142">
        <v>3</v>
      </c>
      <c r="X185" s="142">
        <v>0</v>
      </c>
      <c r="Y185" s="142">
        <v>0</v>
      </c>
      <c r="Z185" s="142">
        <v>0</v>
      </c>
      <c r="AA185" s="142">
        <v>0</v>
      </c>
      <c r="AB185" s="142">
        <v>2</v>
      </c>
      <c r="AC185" s="142">
        <v>0</v>
      </c>
      <c r="AD185" s="142">
        <v>3</v>
      </c>
      <c r="AE185" s="142">
        <v>0</v>
      </c>
      <c r="AF185" s="142">
        <v>0</v>
      </c>
      <c r="AG185" s="142">
        <v>0</v>
      </c>
      <c r="AH185" s="142">
        <v>0</v>
      </c>
      <c r="AI185" s="142">
        <f t="shared" si="12"/>
        <v>8</v>
      </c>
      <c r="AJ185" s="364">
        <f t="shared" si="13"/>
        <v>0</v>
      </c>
    </row>
    <row r="186" spans="1:36" s="142" customFormat="1" ht="39" customHeight="1">
      <c r="A186" s="10">
        <v>207</v>
      </c>
      <c r="B186" s="7">
        <v>82</v>
      </c>
      <c r="C186" s="10"/>
      <c r="D186" s="95" t="s">
        <v>498</v>
      </c>
      <c r="E186" s="10" t="s">
        <v>6</v>
      </c>
      <c r="F186" s="10" t="s">
        <v>78</v>
      </c>
      <c r="G186" s="380" t="s">
        <v>488</v>
      </c>
      <c r="H186" s="10" t="s">
        <v>3</v>
      </c>
      <c r="I186" s="10" t="s">
        <v>4</v>
      </c>
      <c r="J186" s="10" t="s">
        <v>5</v>
      </c>
      <c r="K186" s="17">
        <v>22</v>
      </c>
      <c r="L186" s="17">
        <v>5300000</v>
      </c>
      <c r="M186" s="17">
        <v>116600000</v>
      </c>
      <c r="N186" s="353">
        <v>5300000</v>
      </c>
      <c r="O186" s="331">
        <f t="shared" si="15"/>
        <v>116600000</v>
      </c>
      <c r="P186" s="142" t="s">
        <v>1350</v>
      </c>
      <c r="Q186" s="142">
        <v>0</v>
      </c>
      <c r="R186" s="142">
        <v>0</v>
      </c>
      <c r="S186" s="142">
        <v>0</v>
      </c>
      <c r="T186" s="142">
        <v>0</v>
      </c>
      <c r="U186" s="142">
        <v>0</v>
      </c>
      <c r="V186" s="142">
        <v>0</v>
      </c>
      <c r="W186" s="142">
        <v>12</v>
      </c>
      <c r="X186" s="142">
        <v>0</v>
      </c>
      <c r="Y186" s="142">
        <v>0</v>
      </c>
      <c r="Z186" s="142">
        <v>0</v>
      </c>
      <c r="AA186" s="142">
        <v>0</v>
      </c>
      <c r="AB186" s="142">
        <v>2</v>
      </c>
      <c r="AC186" s="142">
        <v>0</v>
      </c>
      <c r="AD186" s="142">
        <v>8</v>
      </c>
      <c r="AE186" s="142">
        <v>0</v>
      </c>
      <c r="AF186" s="142">
        <v>0</v>
      </c>
      <c r="AG186" s="142">
        <v>0</v>
      </c>
      <c r="AH186" s="142">
        <v>0</v>
      </c>
      <c r="AI186" s="142">
        <f t="shared" si="12"/>
        <v>22</v>
      </c>
      <c r="AJ186" s="364">
        <f t="shared" si="13"/>
        <v>0</v>
      </c>
    </row>
    <row r="187" spans="1:36" s="142" customFormat="1" ht="38.25">
      <c r="A187" s="10">
        <v>208</v>
      </c>
      <c r="B187" s="7">
        <v>83</v>
      </c>
      <c r="C187" s="10"/>
      <c r="D187" s="95" t="s">
        <v>372</v>
      </c>
      <c r="E187" s="10" t="s">
        <v>81</v>
      </c>
      <c r="F187" s="10" t="s">
        <v>172</v>
      </c>
      <c r="G187" s="380" t="s">
        <v>488</v>
      </c>
      <c r="H187" s="10" t="s">
        <v>3</v>
      </c>
      <c r="I187" s="10" t="s">
        <v>4</v>
      </c>
      <c r="J187" s="10" t="s">
        <v>5</v>
      </c>
      <c r="K187" s="17">
        <v>32</v>
      </c>
      <c r="L187" s="17">
        <v>2350000</v>
      </c>
      <c r="M187" s="17">
        <v>75200000</v>
      </c>
      <c r="N187" s="353">
        <v>2350000</v>
      </c>
      <c r="O187" s="331">
        <f t="shared" si="15"/>
        <v>75200000</v>
      </c>
      <c r="P187" s="142" t="s">
        <v>1350</v>
      </c>
      <c r="Q187" s="142">
        <v>0</v>
      </c>
      <c r="R187" s="142">
        <v>0</v>
      </c>
      <c r="S187" s="142">
        <v>0</v>
      </c>
      <c r="T187" s="142">
        <v>0</v>
      </c>
      <c r="U187" s="142">
        <v>0</v>
      </c>
      <c r="V187" s="142">
        <v>0</v>
      </c>
      <c r="W187" s="142">
        <v>5</v>
      </c>
      <c r="X187" s="142">
        <v>0</v>
      </c>
      <c r="Y187" s="142">
        <v>0</v>
      </c>
      <c r="Z187" s="142">
        <v>0</v>
      </c>
      <c r="AA187" s="142">
        <v>0</v>
      </c>
      <c r="AB187" s="142">
        <v>2</v>
      </c>
      <c r="AC187" s="142">
        <v>0</v>
      </c>
      <c r="AD187" s="142">
        <v>25</v>
      </c>
      <c r="AE187" s="142">
        <v>0</v>
      </c>
      <c r="AF187" s="142">
        <v>0</v>
      </c>
      <c r="AG187" s="142">
        <v>0</v>
      </c>
      <c r="AH187" s="142">
        <v>0</v>
      </c>
      <c r="AI187" s="142">
        <f t="shared" si="12"/>
        <v>32</v>
      </c>
      <c r="AJ187" s="364">
        <f t="shared" si="13"/>
        <v>0</v>
      </c>
    </row>
    <row r="188" spans="1:36" s="142" customFormat="1" ht="38.25" customHeight="1">
      <c r="A188" s="10">
        <v>209</v>
      </c>
      <c r="B188" s="7">
        <v>84</v>
      </c>
      <c r="C188" s="10"/>
      <c r="D188" s="95" t="s">
        <v>379</v>
      </c>
      <c r="E188" s="10" t="s">
        <v>499</v>
      </c>
      <c r="F188" s="10" t="s">
        <v>78</v>
      </c>
      <c r="G188" s="380" t="s">
        <v>488</v>
      </c>
      <c r="H188" s="10" t="s">
        <v>3</v>
      </c>
      <c r="I188" s="10" t="s">
        <v>4</v>
      </c>
      <c r="J188" s="10" t="s">
        <v>5</v>
      </c>
      <c r="K188" s="17">
        <v>14</v>
      </c>
      <c r="L188" s="17">
        <v>3800000</v>
      </c>
      <c r="M188" s="17">
        <v>53200000</v>
      </c>
      <c r="N188" s="353">
        <v>3800000</v>
      </c>
      <c r="O188" s="331">
        <f t="shared" si="15"/>
        <v>53200000</v>
      </c>
      <c r="P188" s="142" t="s">
        <v>1350</v>
      </c>
      <c r="Q188" s="142">
        <v>0</v>
      </c>
      <c r="R188" s="142">
        <v>0</v>
      </c>
      <c r="S188" s="142">
        <v>0</v>
      </c>
      <c r="T188" s="142">
        <v>0</v>
      </c>
      <c r="U188" s="142">
        <v>0</v>
      </c>
      <c r="V188" s="142">
        <v>0</v>
      </c>
      <c r="W188" s="142">
        <v>0</v>
      </c>
      <c r="X188" s="142">
        <v>0</v>
      </c>
      <c r="Y188" s="142">
        <v>0</v>
      </c>
      <c r="Z188" s="142">
        <v>0</v>
      </c>
      <c r="AA188" s="142">
        <v>0</v>
      </c>
      <c r="AB188" s="142">
        <v>2</v>
      </c>
      <c r="AC188" s="142">
        <v>0</v>
      </c>
      <c r="AD188" s="142">
        <v>12</v>
      </c>
      <c r="AE188" s="142">
        <v>0</v>
      </c>
      <c r="AF188" s="142">
        <v>0</v>
      </c>
      <c r="AG188" s="142">
        <v>0</v>
      </c>
      <c r="AH188" s="142">
        <v>0</v>
      </c>
      <c r="AI188" s="142">
        <f t="shared" si="12"/>
        <v>14</v>
      </c>
      <c r="AJ188" s="364">
        <f t="shared" si="13"/>
        <v>0</v>
      </c>
    </row>
    <row r="189" spans="1:36" s="142" customFormat="1" ht="37.5" customHeight="1">
      <c r="A189" s="10">
        <v>210</v>
      </c>
      <c r="B189" s="7">
        <v>85</v>
      </c>
      <c r="C189" s="10"/>
      <c r="D189" s="95" t="s">
        <v>388</v>
      </c>
      <c r="E189" s="10" t="s">
        <v>89</v>
      </c>
      <c r="F189" s="10" t="s">
        <v>500</v>
      </c>
      <c r="G189" s="380" t="s">
        <v>488</v>
      </c>
      <c r="H189" s="10" t="s">
        <v>3</v>
      </c>
      <c r="I189" s="10" t="s">
        <v>4</v>
      </c>
      <c r="J189" s="10" t="s">
        <v>5</v>
      </c>
      <c r="K189" s="17">
        <v>10</v>
      </c>
      <c r="L189" s="17">
        <v>4300000</v>
      </c>
      <c r="M189" s="17">
        <v>43000000</v>
      </c>
      <c r="N189" s="353">
        <v>4300000</v>
      </c>
      <c r="O189" s="331">
        <f t="shared" si="15"/>
        <v>43000000</v>
      </c>
      <c r="P189" s="142" t="s">
        <v>1350</v>
      </c>
      <c r="Q189" s="142">
        <v>0</v>
      </c>
      <c r="R189" s="142">
        <v>0</v>
      </c>
      <c r="S189" s="142">
        <v>0</v>
      </c>
      <c r="T189" s="142">
        <v>0</v>
      </c>
      <c r="U189" s="142">
        <v>0</v>
      </c>
      <c r="V189" s="142">
        <v>0</v>
      </c>
      <c r="W189" s="142">
        <v>5</v>
      </c>
      <c r="X189" s="142">
        <v>0</v>
      </c>
      <c r="Y189" s="142">
        <v>0</v>
      </c>
      <c r="Z189" s="142">
        <v>0</v>
      </c>
      <c r="AA189" s="142">
        <v>0</v>
      </c>
      <c r="AB189" s="142">
        <v>1</v>
      </c>
      <c r="AC189" s="142">
        <v>0</v>
      </c>
      <c r="AD189" s="142">
        <v>4</v>
      </c>
      <c r="AE189" s="142">
        <v>0</v>
      </c>
      <c r="AF189" s="142">
        <v>0</v>
      </c>
      <c r="AG189" s="142">
        <v>0</v>
      </c>
      <c r="AH189" s="142">
        <v>0</v>
      </c>
      <c r="AI189" s="142">
        <f t="shared" si="12"/>
        <v>10</v>
      </c>
      <c r="AJ189" s="364">
        <f t="shared" si="13"/>
        <v>0</v>
      </c>
    </row>
    <row r="190" spans="1:36" s="142" customFormat="1" ht="32.25" customHeight="1">
      <c r="A190" s="10">
        <v>211</v>
      </c>
      <c r="B190" s="7">
        <v>86</v>
      </c>
      <c r="C190" s="10"/>
      <c r="D190" s="95" t="s">
        <v>501</v>
      </c>
      <c r="E190" s="10" t="s">
        <v>91</v>
      </c>
      <c r="F190" s="10" t="s">
        <v>500</v>
      </c>
      <c r="G190" s="380" t="s">
        <v>488</v>
      </c>
      <c r="H190" s="10" t="s">
        <v>3</v>
      </c>
      <c r="I190" s="10" t="s">
        <v>4</v>
      </c>
      <c r="J190" s="10" t="s">
        <v>5</v>
      </c>
      <c r="K190" s="17">
        <v>5</v>
      </c>
      <c r="L190" s="17">
        <v>5200000</v>
      </c>
      <c r="M190" s="17">
        <v>26000000</v>
      </c>
      <c r="N190" s="353">
        <v>5200000</v>
      </c>
      <c r="O190" s="331">
        <f t="shared" si="15"/>
        <v>26000000</v>
      </c>
      <c r="P190" s="142" t="s">
        <v>1350</v>
      </c>
      <c r="Q190" s="142">
        <v>0</v>
      </c>
      <c r="R190" s="142">
        <v>0</v>
      </c>
      <c r="S190" s="142">
        <v>0</v>
      </c>
      <c r="T190" s="142">
        <v>0</v>
      </c>
      <c r="U190" s="142">
        <v>0</v>
      </c>
      <c r="V190" s="142">
        <v>0</v>
      </c>
      <c r="W190" s="142">
        <v>0</v>
      </c>
      <c r="X190" s="142">
        <v>0</v>
      </c>
      <c r="Y190" s="142">
        <v>0</v>
      </c>
      <c r="Z190" s="142">
        <v>0</v>
      </c>
      <c r="AA190" s="142">
        <v>0</v>
      </c>
      <c r="AB190" s="142">
        <v>1</v>
      </c>
      <c r="AC190" s="142">
        <v>0</v>
      </c>
      <c r="AD190" s="142">
        <v>4</v>
      </c>
      <c r="AE190" s="142">
        <v>0</v>
      </c>
      <c r="AF190" s="142">
        <v>0</v>
      </c>
      <c r="AG190" s="142">
        <v>0</v>
      </c>
      <c r="AH190" s="142">
        <v>0</v>
      </c>
      <c r="AI190" s="142">
        <f t="shared" si="12"/>
        <v>5</v>
      </c>
      <c r="AJ190" s="364">
        <f t="shared" si="13"/>
        <v>0</v>
      </c>
    </row>
    <row r="191" spans="1:36" s="142" customFormat="1" ht="33" customHeight="1">
      <c r="A191" s="10">
        <v>212</v>
      </c>
      <c r="B191" s="7">
        <v>87</v>
      </c>
      <c r="C191" s="10"/>
      <c r="D191" s="95" t="s">
        <v>392</v>
      </c>
      <c r="E191" s="10" t="s">
        <v>9</v>
      </c>
      <c r="F191" s="10" t="s">
        <v>78</v>
      </c>
      <c r="G191" s="380" t="s">
        <v>488</v>
      </c>
      <c r="H191" s="10" t="s">
        <v>3</v>
      </c>
      <c r="I191" s="10" t="s">
        <v>4</v>
      </c>
      <c r="J191" s="10" t="s">
        <v>5</v>
      </c>
      <c r="K191" s="17">
        <v>6</v>
      </c>
      <c r="L191" s="17">
        <v>2390000</v>
      </c>
      <c r="M191" s="17">
        <v>14340000</v>
      </c>
      <c r="N191" s="353">
        <v>2390000</v>
      </c>
      <c r="O191" s="331">
        <f t="shared" si="15"/>
        <v>14340000</v>
      </c>
      <c r="P191" s="142" t="s">
        <v>1350</v>
      </c>
      <c r="Q191" s="142">
        <v>0</v>
      </c>
      <c r="R191" s="142">
        <v>0</v>
      </c>
      <c r="S191" s="142">
        <v>0</v>
      </c>
      <c r="T191" s="142">
        <v>0</v>
      </c>
      <c r="U191" s="142">
        <v>0</v>
      </c>
      <c r="V191" s="142">
        <v>0</v>
      </c>
      <c r="W191" s="142">
        <v>3</v>
      </c>
      <c r="X191" s="142">
        <v>0</v>
      </c>
      <c r="Y191" s="142">
        <v>0</v>
      </c>
      <c r="Z191" s="142">
        <v>0</v>
      </c>
      <c r="AA191" s="142">
        <v>0</v>
      </c>
      <c r="AB191" s="142">
        <v>2</v>
      </c>
      <c r="AC191" s="142">
        <v>0</v>
      </c>
      <c r="AD191" s="142">
        <v>1</v>
      </c>
      <c r="AE191" s="142">
        <v>0</v>
      </c>
      <c r="AF191" s="142">
        <v>0</v>
      </c>
      <c r="AG191" s="142">
        <v>0</v>
      </c>
      <c r="AH191" s="142">
        <v>0</v>
      </c>
      <c r="AI191" s="142">
        <f t="shared" si="12"/>
        <v>6</v>
      </c>
      <c r="AJ191" s="364">
        <f t="shared" si="13"/>
        <v>0</v>
      </c>
    </row>
    <row r="192" spans="1:36" s="142" customFormat="1" ht="41.25" customHeight="1">
      <c r="A192" s="10">
        <v>213</v>
      </c>
      <c r="B192" s="7">
        <v>88</v>
      </c>
      <c r="C192" s="10"/>
      <c r="D192" s="95" t="s">
        <v>396</v>
      </c>
      <c r="E192" s="10" t="s">
        <v>85</v>
      </c>
      <c r="F192" s="10" t="s">
        <v>78</v>
      </c>
      <c r="G192" s="380" t="s">
        <v>488</v>
      </c>
      <c r="H192" s="10" t="s">
        <v>3</v>
      </c>
      <c r="I192" s="10" t="s">
        <v>4</v>
      </c>
      <c r="J192" s="10" t="s">
        <v>5</v>
      </c>
      <c r="K192" s="17">
        <v>10</v>
      </c>
      <c r="L192" s="17">
        <v>6900000</v>
      </c>
      <c r="M192" s="17">
        <v>69000000</v>
      </c>
      <c r="N192" s="353">
        <v>6900000</v>
      </c>
      <c r="O192" s="331">
        <f t="shared" si="15"/>
        <v>69000000</v>
      </c>
      <c r="P192" s="142" t="s">
        <v>1350</v>
      </c>
      <c r="Q192" s="142">
        <v>0</v>
      </c>
      <c r="R192" s="142">
        <v>0</v>
      </c>
      <c r="S192" s="142">
        <v>0</v>
      </c>
      <c r="T192" s="142">
        <v>0</v>
      </c>
      <c r="U192" s="142">
        <v>0</v>
      </c>
      <c r="V192" s="142">
        <v>0</v>
      </c>
      <c r="W192" s="142">
        <v>0</v>
      </c>
      <c r="X192" s="142">
        <v>0</v>
      </c>
      <c r="Y192" s="142">
        <v>0</v>
      </c>
      <c r="Z192" s="142">
        <v>0</v>
      </c>
      <c r="AA192" s="142">
        <v>0</v>
      </c>
      <c r="AB192" s="142">
        <v>2</v>
      </c>
      <c r="AC192" s="142">
        <v>0</v>
      </c>
      <c r="AD192" s="142">
        <v>8</v>
      </c>
      <c r="AE192" s="142">
        <v>0</v>
      </c>
      <c r="AF192" s="142">
        <v>0</v>
      </c>
      <c r="AG192" s="142">
        <v>0</v>
      </c>
      <c r="AH192" s="142">
        <v>0</v>
      </c>
      <c r="AI192" s="142">
        <f t="shared" si="12"/>
        <v>10</v>
      </c>
      <c r="AJ192" s="364">
        <f t="shared" si="13"/>
        <v>0</v>
      </c>
    </row>
    <row r="193" spans="1:36" s="142" customFormat="1" ht="38.25">
      <c r="A193" s="10">
        <v>214</v>
      </c>
      <c r="B193" s="7">
        <v>89</v>
      </c>
      <c r="C193" s="10"/>
      <c r="D193" s="95" t="s">
        <v>399</v>
      </c>
      <c r="E193" s="10" t="s">
        <v>86</v>
      </c>
      <c r="F193" s="10" t="s">
        <v>167</v>
      </c>
      <c r="G193" s="380" t="s">
        <v>488</v>
      </c>
      <c r="H193" s="10" t="s">
        <v>3</v>
      </c>
      <c r="I193" s="10" t="s">
        <v>4</v>
      </c>
      <c r="J193" s="10" t="s">
        <v>5</v>
      </c>
      <c r="K193" s="17">
        <v>39</v>
      </c>
      <c r="L193" s="17">
        <v>3700000</v>
      </c>
      <c r="M193" s="17">
        <v>144300000</v>
      </c>
      <c r="N193" s="353">
        <v>3700000</v>
      </c>
      <c r="O193" s="331">
        <f t="shared" si="15"/>
        <v>144300000</v>
      </c>
      <c r="P193" s="142" t="s">
        <v>1350</v>
      </c>
      <c r="Q193" s="142">
        <v>0</v>
      </c>
      <c r="R193" s="142">
        <v>0</v>
      </c>
      <c r="S193" s="142">
        <v>0</v>
      </c>
      <c r="T193" s="142">
        <v>0</v>
      </c>
      <c r="U193" s="142">
        <v>0</v>
      </c>
      <c r="V193" s="142">
        <v>0</v>
      </c>
      <c r="W193" s="142">
        <v>12</v>
      </c>
      <c r="X193" s="142">
        <v>0</v>
      </c>
      <c r="Y193" s="142">
        <v>0</v>
      </c>
      <c r="Z193" s="142">
        <v>0</v>
      </c>
      <c r="AA193" s="142">
        <v>0</v>
      </c>
      <c r="AB193" s="142">
        <v>2</v>
      </c>
      <c r="AC193" s="142">
        <v>0</v>
      </c>
      <c r="AD193" s="142">
        <v>25</v>
      </c>
      <c r="AE193" s="142">
        <v>0</v>
      </c>
      <c r="AF193" s="142">
        <v>0</v>
      </c>
      <c r="AG193" s="142">
        <v>0</v>
      </c>
      <c r="AH193" s="142">
        <v>0</v>
      </c>
      <c r="AI193" s="142">
        <f t="shared" si="12"/>
        <v>39</v>
      </c>
      <c r="AJ193" s="364">
        <f t="shared" si="13"/>
        <v>0</v>
      </c>
    </row>
    <row r="194" spans="1:36" s="142" customFormat="1" ht="51.75" customHeight="1">
      <c r="A194" s="10">
        <v>215</v>
      </c>
      <c r="B194" s="7">
        <v>90</v>
      </c>
      <c r="C194" s="10"/>
      <c r="D194" s="95" t="s">
        <v>402</v>
      </c>
      <c r="E194" s="10" t="s">
        <v>10</v>
      </c>
      <c r="F194" s="10" t="s">
        <v>167</v>
      </c>
      <c r="G194" s="380" t="s">
        <v>488</v>
      </c>
      <c r="H194" s="10" t="s">
        <v>3</v>
      </c>
      <c r="I194" s="10" t="s">
        <v>4</v>
      </c>
      <c r="J194" s="10" t="s">
        <v>5</v>
      </c>
      <c r="K194" s="17">
        <v>4</v>
      </c>
      <c r="L194" s="17">
        <v>3000000</v>
      </c>
      <c r="M194" s="17">
        <v>12000000</v>
      </c>
      <c r="N194" s="353">
        <v>3000000</v>
      </c>
      <c r="O194" s="331">
        <f t="shared" si="15"/>
        <v>12000000</v>
      </c>
      <c r="P194" s="142" t="s">
        <v>1350</v>
      </c>
      <c r="Q194" s="142">
        <v>0</v>
      </c>
      <c r="R194" s="142">
        <v>0</v>
      </c>
      <c r="S194" s="142">
        <v>0</v>
      </c>
      <c r="T194" s="142">
        <v>0</v>
      </c>
      <c r="U194" s="142">
        <v>0</v>
      </c>
      <c r="V194" s="142">
        <v>0</v>
      </c>
      <c r="W194" s="142">
        <v>0</v>
      </c>
      <c r="X194" s="142">
        <v>0</v>
      </c>
      <c r="Y194" s="142">
        <v>0</v>
      </c>
      <c r="Z194" s="142">
        <v>0</v>
      </c>
      <c r="AA194" s="142">
        <v>0</v>
      </c>
      <c r="AB194" s="142">
        <v>2</v>
      </c>
      <c r="AC194" s="142">
        <v>0</v>
      </c>
      <c r="AD194" s="142">
        <v>2</v>
      </c>
      <c r="AE194" s="142">
        <v>0</v>
      </c>
      <c r="AF194" s="142">
        <v>0</v>
      </c>
      <c r="AG194" s="142">
        <v>0</v>
      </c>
      <c r="AH194" s="142">
        <v>0</v>
      </c>
      <c r="AI194" s="142">
        <f t="shared" si="12"/>
        <v>4</v>
      </c>
      <c r="AJ194" s="364">
        <f t="shared" si="13"/>
        <v>0</v>
      </c>
    </row>
    <row r="195" spans="1:36" s="47" customFormat="1" ht="16.5" customHeight="1">
      <c r="B195" s="50" t="s">
        <v>591</v>
      </c>
      <c r="C195" s="7"/>
      <c r="D195" s="14"/>
      <c r="E195" s="14"/>
      <c r="F195" s="7"/>
      <c r="G195" s="367"/>
      <c r="H195" s="7"/>
      <c r="I195" s="7"/>
      <c r="J195" s="7"/>
      <c r="K195" s="46"/>
      <c r="L195" s="46"/>
      <c r="M195" s="351">
        <v>1236464120</v>
      </c>
      <c r="N195" s="46"/>
      <c r="O195" s="351">
        <f>SUM(O196:O224)</f>
        <v>1174236765</v>
      </c>
      <c r="P195" s="47" t="s">
        <v>1351</v>
      </c>
      <c r="Q195" s="142" t="e">
        <v>#N/A</v>
      </c>
      <c r="R195" s="142" t="e">
        <v>#N/A</v>
      </c>
      <c r="S195" s="142" t="e">
        <v>#N/A</v>
      </c>
      <c r="T195" s="142" t="e">
        <v>#N/A</v>
      </c>
      <c r="U195" s="142" t="e">
        <v>#N/A</v>
      </c>
      <c r="V195" s="142" t="e">
        <v>#N/A</v>
      </c>
      <c r="W195" s="142" t="e">
        <v>#N/A</v>
      </c>
      <c r="X195" s="142" t="e">
        <v>#N/A</v>
      </c>
      <c r="Y195" s="142" t="e">
        <v>#N/A</v>
      </c>
      <c r="Z195" s="142" t="e">
        <v>#N/A</v>
      </c>
      <c r="AA195" s="142" t="e">
        <v>#N/A</v>
      </c>
      <c r="AB195" s="142" t="e">
        <v>#N/A</v>
      </c>
      <c r="AC195" s="142" t="e">
        <v>#N/A</v>
      </c>
      <c r="AD195" s="142" t="e">
        <v>#N/A</v>
      </c>
      <c r="AE195" s="142" t="e">
        <v>#N/A</v>
      </c>
      <c r="AF195" s="142" t="e">
        <v>#N/A</v>
      </c>
      <c r="AG195" s="142" t="e">
        <v>#N/A</v>
      </c>
      <c r="AH195" s="142" t="e">
        <v>#N/A</v>
      </c>
      <c r="AI195" s="142" t="e">
        <f t="shared" si="12"/>
        <v>#N/A</v>
      </c>
      <c r="AJ195" s="364" t="e">
        <f t="shared" si="13"/>
        <v>#N/A</v>
      </c>
    </row>
    <row r="196" spans="1:36" s="47" customFormat="1" ht="89.25">
      <c r="A196" s="7">
        <v>298</v>
      </c>
      <c r="B196" s="7">
        <v>1</v>
      </c>
      <c r="C196" s="7" t="s">
        <v>592</v>
      </c>
      <c r="D196" s="63" t="s">
        <v>71</v>
      </c>
      <c r="E196" s="63" t="s">
        <v>71</v>
      </c>
      <c r="F196" s="7" t="s">
        <v>593</v>
      </c>
      <c r="G196" s="367" t="s">
        <v>594</v>
      </c>
      <c r="H196" s="7" t="s">
        <v>595</v>
      </c>
      <c r="I196" s="7" t="s">
        <v>596</v>
      </c>
      <c r="J196" s="7" t="s">
        <v>5</v>
      </c>
      <c r="K196" s="46">
        <v>1</v>
      </c>
      <c r="L196" s="46">
        <v>2494800</v>
      </c>
      <c r="M196" s="46">
        <v>2494800</v>
      </c>
      <c r="N196" s="46">
        <v>2494800</v>
      </c>
      <c r="O196" s="46">
        <v>2494800</v>
      </c>
      <c r="P196" s="47" t="s">
        <v>1351</v>
      </c>
      <c r="Q196" s="142">
        <v>0</v>
      </c>
      <c r="R196" s="142">
        <v>0</v>
      </c>
      <c r="S196" s="142">
        <v>0</v>
      </c>
      <c r="T196" s="142">
        <v>0</v>
      </c>
      <c r="U196" s="142">
        <v>0</v>
      </c>
      <c r="V196" s="142">
        <v>0</v>
      </c>
      <c r="W196" s="142">
        <v>0</v>
      </c>
      <c r="X196" s="142">
        <v>0</v>
      </c>
      <c r="Y196" s="142">
        <v>0</v>
      </c>
      <c r="Z196" s="142">
        <v>0</v>
      </c>
      <c r="AA196" s="142">
        <v>1</v>
      </c>
      <c r="AB196" s="142">
        <v>0</v>
      </c>
      <c r="AC196" s="142">
        <v>0</v>
      </c>
      <c r="AD196" s="142">
        <v>0</v>
      </c>
      <c r="AE196" s="142">
        <v>0</v>
      </c>
      <c r="AF196" s="142">
        <v>0</v>
      </c>
      <c r="AG196" s="142">
        <v>0</v>
      </c>
      <c r="AH196" s="142">
        <v>0</v>
      </c>
      <c r="AI196" s="142">
        <f t="shared" si="12"/>
        <v>1</v>
      </c>
      <c r="AJ196" s="364">
        <f t="shared" si="13"/>
        <v>0</v>
      </c>
    </row>
    <row r="197" spans="1:36" s="47" customFormat="1" ht="127.5">
      <c r="A197" s="7">
        <v>299</v>
      </c>
      <c r="B197" s="7">
        <v>2</v>
      </c>
      <c r="C197" s="7" t="s">
        <v>597</v>
      </c>
      <c r="D197" s="63" t="s">
        <v>598</v>
      </c>
      <c r="E197" s="63" t="s">
        <v>598</v>
      </c>
      <c r="F197" s="7" t="s">
        <v>599</v>
      </c>
      <c r="G197" s="367" t="s">
        <v>600</v>
      </c>
      <c r="H197" s="7" t="s">
        <v>601</v>
      </c>
      <c r="I197" s="7" t="s">
        <v>602</v>
      </c>
      <c r="J197" s="7" t="s">
        <v>5</v>
      </c>
      <c r="K197" s="46">
        <v>1</v>
      </c>
      <c r="L197" s="46">
        <v>6500000</v>
      </c>
      <c r="M197" s="46">
        <v>6500000</v>
      </c>
      <c r="N197" s="46">
        <v>6499500</v>
      </c>
      <c r="O197" s="46">
        <v>6499500</v>
      </c>
      <c r="P197" s="47" t="s">
        <v>1351</v>
      </c>
      <c r="Q197" s="142">
        <v>0</v>
      </c>
      <c r="R197" s="142">
        <v>0</v>
      </c>
      <c r="S197" s="142">
        <v>0</v>
      </c>
      <c r="T197" s="142">
        <v>0</v>
      </c>
      <c r="U197" s="142">
        <v>0</v>
      </c>
      <c r="V197" s="142">
        <v>0</v>
      </c>
      <c r="W197" s="142">
        <v>0</v>
      </c>
      <c r="X197" s="142">
        <v>0</v>
      </c>
      <c r="Y197" s="142">
        <v>0</v>
      </c>
      <c r="Z197" s="142">
        <v>0</v>
      </c>
      <c r="AA197" s="142">
        <v>1</v>
      </c>
      <c r="AB197" s="142">
        <v>0</v>
      </c>
      <c r="AC197" s="142">
        <v>0</v>
      </c>
      <c r="AD197" s="142">
        <v>0</v>
      </c>
      <c r="AE197" s="142">
        <v>0</v>
      </c>
      <c r="AF197" s="142">
        <v>0</v>
      </c>
      <c r="AG197" s="142">
        <v>0</v>
      </c>
      <c r="AH197" s="142">
        <v>0</v>
      </c>
      <c r="AI197" s="142">
        <f t="shared" si="12"/>
        <v>1</v>
      </c>
      <c r="AJ197" s="364">
        <f t="shared" si="13"/>
        <v>0</v>
      </c>
    </row>
    <row r="198" spans="1:36" s="47" customFormat="1" ht="89.25">
      <c r="A198" s="7">
        <v>300</v>
      </c>
      <c r="B198" s="7">
        <v>3</v>
      </c>
      <c r="C198" s="7" t="s">
        <v>603</v>
      </c>
      <c r="D198" s="63" t="s">
        <v>356</v>
      </c>
      <c r="E198" s="63" t="s">
        <v>356</v>
      </c>
      <c r="F198" s="7" t="s">
        <v>604</v>
      </c>
      <c r="G198" s="367" t="s">
        <v>605</v>
      </c>
      <c r="H198" s="7" t="s">
        <v>595</v>
      </c>
      <c r="I198" s="7" t="s">
        <v>596</v>
      </c>
      <c r="J198" s="7" t="s">
        <v>5</v>
      </c>
      <c r="K198" s="46">
        <v>60</v>
      </c>
      <c r="L198" s="46">
        <v>1500000</v>
      </c>
      <c r="M198" s="46">
        <v>90000000</v>
      </c>
      <c r="N198" s="46">
        <v>1499400</v>
      </c>
      <c r="O198" s="46">
        <v>89964000</v>
      </c>
      <c r="P198" s="47" t="s">
        <v>1351</v>
      </c>
      <c r="Q198" s="142">
        <v>0</v>
      </c>
      <c r="R198" s="142">
        <v>0</v>
      </c>
      <c r="S198" s="142">
        <v>0</v>
      </c>
      <c r="T198" s="142">
        <v>0</v>
      </c>
      <c r="U198" s="142">
        <v>0</v>
      </c>
      <c r="V198" s="142">
        <v>0</v>
      </c>
      <c r="W198" s="142">
        <v>0</v>
      </c>
      <c r="X198" s="142">
        <v>0</v>
      </c>
      <c r="Y198" s="142">
        <v>0</v>
      </c>
      <c r="Z198" s="142">
        <v>0</v>
      </c>
      <c r="AA198" s="142">
        <v>60</v>
      </c>
      <c r="AB198" s="142">
        <v>0</v>
      </c>
      <c r="AC198" s="142">
        <v>0</v>
      </c>
      <c r="AD198" s="142">
        <v>0</v>
      </c>
      <c r="AE198" s="142">
        <v>0</v>
      </c>
      <c r="AF198" s="142">
        <v>0</v>
      </c>
      <c r="AG198" s="142">
        <v>0</v>
      </c>
      <c r="AH198" s="142">
        <v>0</v>
      </c>
      <c r="AI198" s="142">
        <f t="shared" ref="AI198:AI261" si="16">SUM(Q198:AH198)</f>
        <v>60</v>
      </c>
      <c r="AJ198" s="364">
        <f t="shared" si="13"/>
        <v>0</v>
      </c>
    </row>
    <row r="199" spans="1:36" s="47" customFormat="1" ht="89.25">
      <c r="A199" s="7">
        <v>301</v>
      </c>
      <c r="B199" s="7">
        <v>4</v>
      </c>
      <c r="C199" s="7" t="s">
        <v>606</v>
      </c>
      <c r="D199" s="63" t="s">
        <v>362</v>
      </c>
      <c r="E199" s="63" t="s">
        <v>362</v>
      </c>
      <c r="F199" s="7" t="s">
        <v>607</v>
      </c>
      <c r="G199" s="367" t="s">
        <v>608</v>
      </c>
      <c r="H199" s="7" t="s">
        <v>595</v>
      </c>
      <c r="I199" s="7" t="s">
        <v>596</v>
      </c>
      <c r="J199" s="7" t="s">
        <v>5</v>
      </c>
      <c r="K199" s="46">
        <v>60</v>
      </c>
      <c r="L199" s="46">
        <v>1500000</v>
      </c>
      <c r="M199" s="46">
        <v>90000000</v>
      </c>
      <c r="N199" s="46">
        <v>1499400</v>
      </c>
      <c r="O199" s="46">
        <v>89964000</v>
      </c>
      <c r="P199" s="47" t="s">
        <v>1351</v>
      </c>
      <c r="Q199" s="142">
        <v>0</v>
      </c>
      <c r="R199" s="142">
        <v>0</v>
      </c>
      <c r="S199" s="142">
        <v>0</v>
      </c>
      <c r="T199" s="142">
        <v>0</v>
      </c>
      <c r="U199" s="142">
        <v>0</v>
      </c>
      <c r="V199" s="142">
        <v>0</v>
      </c>
      <c r="W199" s="142">
        <v>0</v>
      </c>
      <c r="X199" s="142">
        <v>0</v>
      </c>
      <c r="Y199" s="142">
        <v>0</v>
      </c>
      <c r="Z199" s="142">
        <v>0</v>
      </c>
      <c r="AA199" s="142">
        <v>60</v>
      </c>
      <c r="AB199" s="142">
        <v>0</v>
      </c>
      <c r="AC199" s="142">
        <v>0</v>
      </c>
      <c r="AD199" s="142">
        <v>0</v>
      </c>
      <c r="AE199" s="142">
        <v>0</v>
      </c>
      <c r="AF199" s="142">
        <v>0</v>
      </c>
      <c r="AG199" s="142">
        <v>0</v>
      </c>
      <c r="AH199" s="142">
        <v>0</v>
      </c>
      <c r="AI199" s="142">
        <f t="shared" si="16"/>
        <v>60</v>
      </c>
      <c r="AJ199" s="364">
        <f t="shared" ref="AJ199:AJ262" si="17">AI199-K199</f>
        <v>0</v>
      </c>
    </row>
    <row r="200" spans="1:36" s="47" customFormat="1" ht="89.25">
      <c r="A200" s="7">
        <v>302</v>
      </c>
      <c r="B200" s="7">
        <v>5</v>
      </c>
      <c r="C200" s="7" t="s">
        <v>609</v>
      </c>
      <c r="D200" s="63" t="s">
        <v>6</v>
      </c>
      <c r="E200" s="63" t="s">
        <v>6</v>
      </c>
      <c r="F200" s="7" t="s">
        <v>610</v>
      </c>
      <c r="G200" s="367" t="s">
        <v>611</v>
      </c>
      <c r="H200" s="7" t="s">
        <v>595</v>
      </c>
      <c r="I200" s="7" t="s">
        <v>596</v>
      </c>
      <c r="J200" s="7" t="s">
        <v>5</v>
      </c>
      <c r="K200" s="46">
        <v>7</v>
      </c>
      <c r="L200" s="46">
        <v>6825000</v>
      </c>
      <c r="M200" s="46">
        <v>47775000</v>
      </c>
      <c r="N200" s="46">
        <v>5424300</v>
      </c>
      <c r="O200" s="46">
        <v>37970100</v>
      </c>
      <c r="P200" s="47" t="s">
        <v>1351</v>
      </c>
      <c r="Q200" s="142">
        <v>0</v>
      </c>
      <c r="R200" s="142">
        <v>0</v>
      </c>
      <c r="S200" s="142">
        <v>0</v>
      </c>
      <c r="T200" s="142">
        <v>0</v>
      </c>
      <c r="U200" s="142">
        <v>0</v>
      </c>
      <c r="V200" s="142">
        <v>0</v>
      </c>
      <c r="W200" s="142">
        <v>0</v>
      </c>
      <c r="X200" s="142">
        <v>0</v>
      </c>
      <c r="Y200" s="142">
        <v>0</v>
      </c>
      <c r="Z200" s="142">
        <v>0</v>
      </c>
      <c r="AA200" s="142">
        <v>7</v>
      </c>
      <c r="AB200" s="142">
        <v>0</v>
      </c>
      <c r="AC200" s="142">
        <v>0</v>
      </c>
      <c r="AD200" s="142">
        <v>0</v>
      </c>
      <c r="AE200" s="142">
        <v>0</v>
      </c>
      <c r="AF200" s="142">
        <v>0</v>
      </c>
      <c r="AG200" s="142">
        <v>0</v>
      </c>
      <c r="AH200" s="142">
        <v>0</v>
      </c>
      <c r="AI200" s="142">
        <f t="shared" si="16"/>
        <v>7</v>
      </c>
      <c r="AJ200" s="364">
        <f t="shared" si="17"/>
        <v>0</v>
      </c>
    </row>
    <row r="201" spans="1:36" s="47" customFormat="1" ht="102">
      <c r="A201" s="7">
        <v>303</v>
      </c>
      <c r="B201" s="7">
        <v>6</v>
      </c>
      <c r="C201" s="7" t="s">
        <v>612</v>
      </c>
      <c r="D201" s="63" t="s">
        <v>613</v>
      </c>
      <c r="E201" s="63" t="s">
        <v>614</v>
      </c>
      <c r="F201" s="7" t="s">
        <v>615</v>
      </c>
      <c r="G201" s="367" t="s">
        <v>616</v>
      </c>
      <c r="H201" s="7" t="s">
        <v>617</v>
      </c>
      <c r="I201" s="7" t="s">
        <v>180</v>
      </c>
      <c r="J201" s="7" t="s">
        <v>113</v>
      </c>
      <c r="K201" s="46">
        <v>5</v>
      </c>
      <c r="L201" s="46">
        <v>500000</v>
      </c>
      <c r="M201" s="46">
        <v>2500000</v>
      </c>
      <c r="N201" s="46">
        <v>469350</v>
      </c>
      <c r="O201" s="46">
        <v>2346750</v>
      </c>
      <c r="P201" s="47" t="s">
        <v>1351</v>
      </c>
      <c r="Q201" s="142">
        <v>0</v>
      </c>
      <c r="R201" s="142">
        <v>0</v>
      </c>
      <c r="S201" s="142">
        <v>0</v>
      </c>
      <c r="T201" s="142">
        <v>0</v>
      </c>
      <c r="U201" s="142">
        <v>0</v>
      </c>
      <c r="V201" s="142">
        <v>0</v>
      </c>
      <c r="W201" s="142">
        <v>0</v>
      </c>
      <c r="X201" s="142">
        <v>0</v>
      </c>
      <c r="Y201" s="142">
        <v>0</v>
      </c>
      <c r="Z201" s="142">
        <v>0</v>
      </c>
      <c r="AA201" s="142">
        <v>5</v>
      </c>
      <c r="AB201" s="142">
        <v>0</v>
      </c>
      <c r="AC201" s="142">
        <v>0</v>
      </c>
      <c r="AD201" s="142">
        <v>0</v>
      </c>
      <c r="AE201" s="142">
        <v>0</v>
      </c>
      <c r="AF201" s="142">
        <v>0</v>
      </c>
      <c r="AG201" s="142">
        <v>0</v>
      </c>
      <c r="AH201" s="142">
        <v>0</v>
      </c>
      <c r="AI201" s="142">
        <f t="shared" si="16"/>
        <v>5</v>
      </c>
      <c r="AJ201" s="364">
        <f t="shared" si="17"/>
        <v>0</v>
      </c>
    </row>
    <row r="202" spans="1:36" s="47" customFormat="1" ht="89.25">
      <c r="A202" s="7">
        <v>304</v>
      </c>
      <c r="B202" s="7">
        <v>7</v>
      </c>
      <c r="C202" s="7" t="s">
        <v>618</v>
      </c>
      <c r="D202" s="63" t="s">
        <v>619</v>
      </c>
      <c r="E202" s="63" t="s">
        <v>619</v>
      </c>
      <c r="F202" s="7" t="s">
        <v>620</v>
      </c>
      <c r="G202" s="367" t="s">
        <v>621</v>
      </c>
      <c r="H202" s="7" t="s">
        <v>595</v>
      </c>
      <c r="I202" s="7" t="s">
        <v>596</v>
      </c>
      <c r="J202" s="7" t="s">
        <v>5</v>
      </c>
      <c r="K202" s="46">
        <v>2</v>
      </c>
      <c r="L202" s="46">
        <v>9752400</v>
      </c>
      <c r="M202" s="46">
        <v>19504800</v>
      </c>
      <c r="N202" s="46">
        <v>9499350</v>
      </c>
      <c r="O202" s="46">
        <v>18998700</v>
      </c>
      <c r="P202" s="47" t="s">
        <v>1351</v>
      </c>
      <c r="Q202" s="142">
        <v>0</v>
      </c>
      <c r="R202" s="142">
        <v>0</v>
      </c>
      <c r="S202" s="142">
        <v>0</v>
      </c>
      <c r="T202" s="142">
        <v>0</v>
      </c>
      <c r="U202" s="142">
        <v>0</v>
      </c>
      <c r="V202" s="142">
        <v>0</v>
      </c>
      <c r="W202" s="142">
        <v>0</v>
      </c>
      <c r="X202" s="142">
        <v>0</v>
      </c>
      <c r="Y202" s="142">
        <v>0</v>
      </c>
      <c r="Z202" s="142">
        <v>0</v>
      </c>
      <c r="AA202" s="142">
        <v>2</v>
      </c>
      <c r="AB202" s="142">
        <v>0</v>
      </c>
      <c r="AC202" s="142">
        <v>0</v>
      </c>
      <c r="AD202" s="142">
        <v>0</v>
      </c>
      <c r="AE202" s="142">
        <v>0</v>
      </c>
      <c r="AF202" s="142">
        <v>0</v>
      </c>
      <c r="AG202" s="142">
        <v>0</v>
      </c>
      <c r="AH202" s="142">
        <v>0</v>
      </c>
      <c r="AI202" s="142">
        <f t="shared" si="16"/>
        <v>2</v>
      </c>
      <c r="AJ202" s="364">
        <f t="shared" si="17"/>
        <v>0</v>
      </c>
    </row>
    <row r="203" spans="1:36" s="47" customFormat="1" ht="102">
      <c r="A203" s="7">
        <v>305</v>
      </c>
      <c r="B203" s="7">
        <v>8</v>
      </c>
      <c r="C203" s="7" t="s">
        <v>622</v>
      </c>
      <c r="D203" s="63" t="s">
        <v>623</v>
      </c>
      <c r="E203" s="63" t="s">
        <v>623</v>
      </c>
      <c r="F203" s="7" t="s">
        <v>338</v>
      </c>
      <c r="G203" s="367" t="s">
        <v>624</v>
      </c>
      <c r="H203" s="7" t="s">
        <v>617</v>
      </c>
      <c r="I203" s="7" t="s">
        <v>180</v>
      </c>
      <c r="J203" s="7" t="s">
        <v>5</v>
      </c>
      <c r="K203" s="46">
        <v>1</v>
      </c>
      <c r="L203" s="46">
        <v>3600000</v>
      </c>
      <c r="M203" s="46">
        <v>3600000</v>
      </c>
      <c r="N203" s="46">
        <v>3591000</v>
      </c>
      <c r="O203" s="46">
        <v>3591000</v>
      </c>
      <c r="P203" s="47" t="s">
        <v>1351</v>
      </c>
      <c r="Q203" s="142">
        <v>0</v>
      </c>
      <c r="R203" s="142">
        <v>0</v>
      </c>
      <c r="S203" s="142">
        <v>0</v>
      </c>
      <c r="T203" s="142">
        <v>0</v>
      </c>
      <c r="U203" s="142">
        <v>0</v>
      </c>
      <c r="V203" s="142">
        <v>0</v>
      </c>
      <c r="W203" s="142">
        <v>0</v>
      </c>
      <c r="X203" s="142">
        <v>0</v>
      </c>
      <c r="Y203" s="142">
        <v>0</v>
      </c>
      <c r="Z203" s="142">
        <v>0</v>
      </c>
      <c r="AA203" s="142">
        <v>1</v>
      </c>
      <c r="AB203" s="142">
        <v>0</v>
      </c>
      <c r="AC203" s="142">
        <v>0</v>
      </c>
      <c r="AD203" s="142">
        <v>0</v>
      </c>
      <c r="AE203" s="142">
        <v>0</v>
      </c>
      <c r="AF203" s="142">
        <v>0</v>
      </c>
      <c r="AG203" s="142">
        <v>0</v>
      </c>
      <c r="AH203" s="142">
        <v>0</v>
      </c>
      <c r="AI203" s="142">
        <f t="shared" si="16"/>
        <v>1</v>
      </c>
      <c r="AJ203" s="364">
        <f t="shared" si="17"/>
        <v>0</v>
      </c>
    </row>
    <row r="204" spans="1:36" s="47" customFormat="1" ht="107.25" customHeight="1">
      <c r="A204" s="7">
        <v>306</v>
      </c>
      <c r="B204" s="7">
        <v>9</v>
      </c>
      <c r="C204" s="7" t="s">
        <v>625</v>
      </c>
      <c r="D204" s="63" t="s">
        <v>626</v>
      </c>
      <c r="E204" s="63" t="s">
        <v>626</v>
      </c>
      <c r="F204" s="7" t="s">
        <v>627</v>
      </c>
      <c r="G204" s="367" t="s">
        <v>616</v>
      </c>
      <c r="H204" s="7" t="s">
        <v>617</v>
      </c>
      <c r="I204" s="7" t="s">
        <v>180</v>
      </c>
      <c r="J204" s="7" t="s">
        <v>5</v>
      </c>
      <c r="K204" s="46">
        <v>1</v>
      </c>
      <c r="L204" s="46">
        <v>4500000</v>
      </c>
      <c r="M204" s="46">
        <v>4500000</v>
      </c>
      <c r="N204" s="46">
        <v>4224150</v>
      </c>
      <c r="O204" s="46">
        <v>4224150</v>
      </c>
      <c r="P204" s="47" t="s">
        <v>1351</v>
      </c>
      <c r="Q204" s="142">
        <v>0</v>
      </c>
      <c r="R204" s="142">
        <v>0</v>
      </c>
      <c r="S204" s="142">
        <v>0</v>
      </c>
      <c r="T204" s="142">
        <v>0</v>
      </c>
      <c r="U204" s="142">
        <v>0</v>
      </c>
      <c r="V204" s="142">
        <v>0</v>
      </c>
      <c r="W204" s="142">
        <v>0</v>
      </c>
      <c r="X204" s="142">
        <v>0</v>
      </c>
      <c r="Y204" s="142">
        <v>0</v>
      </c>
      <c r="Z204" s="142">
        <v>0</v>
      </c>
      <c r="AA204" s="142">
        <v>1</v>
      </c>
      <c r="AB204" s="142">
        <v>0</v>
      </c>
      <c r="AC204" s="142">
        <v>0</v>
      </c>
      <c r="AD204" s="142">
        <v>0</v>
      </c>
      <c r="AE204" s="142">
        <v>0</v>
      </c>
      <c r="AF204" s="142">
        <v>0</v>
      </c>
      <c r="AG204" s="142">
        <v>0</v>
      </c>
      <c r="AH204" s="142">
        <v>0</v>
      </c>
      <c r="AI204" s="142">
        <f t="shared" si="16"/>
        <v>1</v>
      </c>
      <c r="AJ204" s="364">
        <f t="shared" si="17"/>
        <v>0</v>
      </c>
    </row>
    <row r="205" spans="1:36" s="47" customFormat="1" ht="101.25" customHeight="1">
      <c r="A205" s="7">
        <v>307</v>
      </c>
      <c r="B205" s="7">
        <v>10</v>
      </c>
      <c r="C205" s="7" t="s">
        <v>628</v>
      </c>
      <c r="D205" s="63" t="s">
        <v>629</v>
      </c>
      <c r="E205" s="63" t="s">
        <v>630</v>
      </c>
      <c r="F205" s="7" t="s">
        <v>631</v>
      </c>
      <c r="G205" s="367" t="s">
        <v>632</v>
      </c>
      <c r="H205" s="7" t="s">
        <v>633</v>
      </c>
      <c r="I205" s="7" t="s">
        <v>180</v>
      </c>
      <c r="J205" s="7" t="s">
        <v>113</v>
      </c>
      <c r="K205" s="46">
        <v>15</v>
      </c>
      <c r="L205" s="46">
        <v>598600</v>
      </c>
      <c r="M205" s="46">
        <v>8979000</v>
      </c>
      <c r="N205" s="46">
        <v>598500</v>
      </c>
      <c r="O205" s="46">
        <v>8977500</v>
      </c>
      <c r="P205" s="47" t="s">
        <v>1351</v>
      </c>
      <c r="Q205" s="142">
        <v>0</v>
      </c>
      <c r="R205" s="142">
        <v>0</v>
      </c>
      <c r="S205" s="142">
        <v>0</v>
      </c>
      <c r="T205" s="142">
        <v>0</v>
      </c>
      <c r="U205" s="142">
        <v>0</v>
      </c>
      <c r="V205" s="142">
        <v>0</v>
      </c>
      <c r="W205" s="142">
        <v>0</v>
      </c>
      <c r="X205" s="142">
        <v>0</v>
      </c>
      <c r="Y205" s="142">
        <v>0</v>
      </c>
      <c r="Z205" s="142">
        <v>0</v>
      </c>
      <c r="AA205" s="142">
        <v>15</v>
      </c>
      <c r="AB205" s="142">
        <v>0</v>
      </c>
      <c r="AC205" s="142">
        <v>0</v>
      </c>
      <c r="AD205" s="142">
        <v>0</v>
      </c>
      <c r="AE205" s="142">
        <v>0</v>
      </c>
      <c r="AF205" s="142">
        <v>0</v>
      </c>
      <c r="AG205" s="142">
        <v>0</v>
      </c>
      <c r="AH205" s="142">
        <v>0</v>
      </c>
      <c r="AI205" s="142">
        <f t="shared" si="16"/>
        <v>15</v>
      </c>
      <c r="AJ205" s="364">
        <f t="shared" si="17"/>
        <v>0</v>
      </c>
    </row>
    <row r="206" spans="1:36" s="47" customFormat="1" ht="102">
      <c r="A206" s="7">
        <v>308</v>
      </c>
      <c r="B206" s="7">
        <v>11</v>
      </c>
      <c r="C206" s="7" t="s">
        <v>634</v>
      </c>
      <c r="D206" s="63" t="s">
        <v>635</v>
      </c>
      <c r="E206" s="63" t="s">
        <v>636</v>
      </c>
      <c r="F206" s="7" t="s">
        <v>631</v>
      </c>
      <c r="G206" s="367" t="s">
        <v>632</v>
      </c>
      <c r="H206" s="7" t="s">
        <v>633</v>
      </c>
      <c r="I206" s="7" t="s">
        <v>180</v>
      </c>
      <c r="J206" s="7" t="s">
        <v>113</v>
      </c>
      <c r="K206" s="46">
        <v>15</v>
      </c>
      <c r="L206" s="46">
        <v>639000</v>
      </c>
      <c r="M206" s="46">
        <v>9585000</v>
      </c>
      <c r="N206" s="46">
        <v>638925</v>
      </c>
      <c r="O206" s="46">
        <v>9583875</v>
      </c>
      <c r="P206" s="47" t="s">
        <v>1351</v>
      </c>
      <c r="Q206" s="142">
        <v>0</v>
      </c>
      <c r="R206" s="142">
        <v>0</v>
      </c>
      <c r="S206" s="142">
        <v>0</v>
      </c>
      <c r="T206" s="142">
        <v>0</v>
      </c>
      <c r="U206" s="142">
        <v>0</v>
      </c>
      <c r="V206" s="142">
        <v>0</v>
      </c>
      <c r="W206" s="142">
        <v>0</v>
      </c>
      <c r="X206" s="142">
        <v>0</v>
      </c>
      <c r="Y206" s="142">
        <v>0</v>
      </c>
      <c r="Z206" s="142">
        <v>0</v>
      </c>
      <c r="AA206" s="142">
        <v>15</v>
      </c>
      <c r="AB206" s="142">
        <v>0</v>
      </c>
      <c r="AC206" s="142">
        <v>0</v>
      </c>
      <c r="AD206" s="142">
        <v>0</v>
      </c>
      <c r="AE206" s="142">
        <v>0</v>
      </c>
      <c r="AF206" s="142">
        <v>0</v>
      </c>
      <c r="AG206" s="142">
        <v>0</v>
      </c>
      <c r="AH206" s="142">
        <v>0</v>
      </c>
      <c r="AI206" s="142">
        <f t="shared" si="16"/>
        <v>15</v>
      </c>
      <c r="AJ206" s="364">
        <f t="shared" si="17"/>
        <v>0</v>
      </c>
    </row>
    <row r="207" spans="1:36" s="47" customFormat="1" ht="89.25">
      <c r="A207" s="7">
        <v>309</v>
      </c>
      <c r="B207" s="7">
        <v>12</v>
      </c>
      <c r="C207" s="7" t="s">
        <v>637</v>
      </c>
      <c r="D207" s="63" t="s">
        <v>81</v>
      </c>
      <c r="E207" s="63" t="s">
        <v>81</v>
      </c>
      <c r="F207" s="7" t="s">
        <v>638</v>
      </c>
      <c r="G207" s="367" t="s">
        <v>639</v>
      </c>
      <c r="H207" s="7" t="s">
        <v>595</v>
      </c>
      <c r="I207" s="7" t="s">
        <v>596</v>
      </c>
      <c r="J207" s="7" t="s">
        <v>5</v>
      </c>
      <c r="K207" s="46">
        <v>17</v>
      </c>
      <c r="L207" s="46">
        <v>3600000</v>
      </c>
      <c r="M207" s="46">
        <v>61200000</v>
      </c>
      <c r="N207" s="46">
        <v>2554650</v>
      </c>
      <c r="O207" s="46">
        <v>43429050</v>
      </c>
      <c r="P207" s="47" t="s">
        <v>1351</v>
      </c>
      <c r="Q207" s="142">
        <v>0</v>
      </c>
      <c r="R207" s="142">
        <v>0</v>
      </c>
      <c r="S207" s="142">
        <v>0</v>
      </c>
      <c r="T207" s="142">
        <v>0</v>
      </c>
      <c r="U207" s="142">
        <v>0</v>
      </c>
      <c r="V207" s="142">
        <v>0</v>
      </c>
      <c r="W207" s="142">
        <v>0</v>
      </c>
      <c r="X207" s="142">
        <v>0</v>
      </c>
      <c r="Y207" s="142">
        <v>0</v>
      </c>
      <c r="Z207" s="142">
        <v>0</v>
      </c>
      <c r="AA207" s="142">
        <v>17</v>
      </c>
      <c r="AB207" s="142">
        <v>0</v>
      </c>
      <c r="AC207" s="142">
        <v>0</v>
      </c>
      <c r="AD207" s="142">
        <v>0</v>
      </c>
      <c r="AE207" s="142">
        <v>0</v>
      </c>
      <c r="AF207" s="142">
        <v>0</v>
      </c>
      <c r="AG207" s="142">
        <v>0</v>
      </c>
      <c r="AH207" s="142">
        <v>0</v>
      </c>
      <c r="AI207" s="142">
        <f t="shared" si="16"/>
        <v>17</v>
      </c>
      <c r="AJ207" s="364">
        <f t="shared" si="17"/>
        <v>0</v>
      </c>
    </row>
    <row r="208" spans="1:36" s="47" customFormat="1" ht="89.25">
      <c r="A208" s="7">
        <v>310</v>
      </c>
      <c r="B208" s="7">
        <v>13</v>
      </c>
      <c r="C208" s="7" t="s">
        <v>640</v>
      </c>
      <c r="D208" s="63" t="s">
        <v>641</v>
      </c>
      <c r="E208" s="63" t="s">
        <v>641</v>
      </c>
      <c r="F208" s="7" t="s">
        <v>642</v>
      </c>
      <c r="G208" s="367" t="s">
        <v>643</v>
      </c>
      <c r="H208" s="7" t="s">
        <v>595</v>
      </c>
      <c r="I208" s="7" t="s">
        <v>596</v>
      </c>
      <c r="J208" s="7" t="s">
        <v>5</v>
      </c>
      <c r="K208" s="46">
        <v>1</v>
      </c>
      <c r="L208" s="46">
        <v>8164800.0000000009</v>
      </c>
      <c r="M208" s="46">
        <v>8164800.0000000009</v>
      </c>
      <c r="N208" s="46">
        <v>7899150</v>
      </c>
      <c r="O208" s="46">
        <v>7899150</v>
      </c>
      <c r="P208" s="47" t="s">
        <v>1351</v>
      </c>
      <c r="Q208" s="142">
        <v>0</v>
      </c>
      <c r="R208" s="142">
        <v>0</v>
      </c>
      <c r="S208" s="142">
        <v>0</v>
      </c>
      <c r="T208" s="142">
        <v>0</v>
      </c>
      <c r="U208" s="142">
        <v>0</v>
      </c>
      <c r="V208" s="142">
        <v>0</v>
      </c>
      <c r="W208" s="142">
        <v>0</v>
      </c>
      <c r="X208" s="142">
        <v>0</v>
      </c>
      <c r="Y208" s="142">
        <v>0</v>
      </c>
      <c r="Z208" s="142">
        <v>0</v>
      </c>
      <c r="AA208" s="142">
        <v>1</v>
      </c>
      <c r="AB208" s="142">
        <v>0</v>
      </c>
      <c r="AC208" s="142">
        <v>0</v>
      </c>
      <c r="AD208" s="142">
        <v>0</v>
      </c>
      <c r="AE208" s="142">
        <v>0</v>
      </c>
      <c r="AF208" s="142">
        <v>0</v>
      </c>
      <c r="AG208" s="142">
        <v>0</v>
      </c>
      <c r="AH208" s="142">
        <v>0</v>
      </c>
      <c r="AI208" s="142">
        <f t="shared" si="16"/>
        <v>1</v>
      </c>
      <c r="AJ208" s="364">
        <f t="shared" si="17"/>
        <v>0</v>
      </c>
    </row>
    <row r="209" spans="1:36" s="47" customFormat="1" ht="38.25">
      <c r="A209" s="7">
        <v>311</v>
      </c>
      <c r="B209" s="7">
        <v>14</v>
      </c>
      <c r="C209" s="7" t="s">
        <v>644</v>
      </c>
      <c r="D209" s="63" t="s">
        <v>521</v>
      </c>
      <c r="E209" s="63" t="s">
        <v>521</v>
      </c>
      <c r="F209" s="7" t="s">
        <v>645</v>
      </c>
      <c r="G209" s="367" t="s">
        <v>646</v>
      </c>
      <c r="H209" s="7" t="s">
        <v>647</v>
      </c>
      <c r="I209" s="7" t="s">
        <v>596</v>
      </c>
      <c r="J209" s="7" t="s">
        <v>5</v>
      </c>
      <c r="K209" s="46">
        <v>2</v>
      </c>
      <c r="L209" s="46">
        <v>6500000</v>
      </c>
      <c r="M209" s="46">
        <v>13000000</v>
      </c>
      <c r="N209" s="46">
        <v>6199200</v>
      </c>
      <c r="O209" s="46">
        <v>12398400</v>
      </c>
      <c r="P209" s="47" t="s">
        <v>1351</v>
      </c>
      <c r="Q209" s="142">
        <v>0</v>
      </c>
      <c r="R209" s="142">
        <v>0</v>
      </c>
      <c r="S209" s="142">
        <v>0</v>
      </c>
      <c r="T209" s="142">
        <v>0</v>
      </c>
      <c r="U209" s="142">
        <v>0</v>
      </c>
      <c r="V209" s="142">
        <v>0</v>
      </c>
      <c r="W209" s="142">
        <v>0</v>
      </c>
      <c r="X209" s="142">
        <v>0</v>
      </c>
      <c r="Y209" s="142">
        <v>0</v>
      </c>
      <c r="Z209" s="142">
        <v>0</v>
      </c>
      <c r="AA209" s="142">
        <v>2</v>
      </c>
      <c r="AB209" s="142">
        <v>0</v>
      </c>
      <c r="AC209" s="142">
        <v>0</v>
      </c>
      <c r="AD209" s="142">
        <v>0</v>
      </c>
      <c r="AE209" s="142">
        <v>0</v>
      </c>
      <c r="AF209" s="142">
        <v>0</v>
      </c>
      <c r="AG209" s="142">
        <v>0</v>
      </c>
      <c r="AH209" s="142">
        <v>0</v>
      </c>
      <c r="AI209" s="142">
        <f t="shared" si="16"/>
        <v>2</v>
      </c>
      <c r="AJ209" s="364">
        <f t="shared" si="17"/>
        <v>0</v>
      </c>
    </row>
    <row r="210" spans="1:36" s="47" customFormat="1" ht="89.25">
      <c r="A210" s="7">
        <v>312</v>
      </c>
      <c r="B210" s="7">
        <v>15</v>
      </c>
      <c r="C210" s="7" t="s">
        <v>648</v>
      </c>
      <c r="D210" s="63" t="s">
        <v>11</v>
      </c>
      <c r="E210" s="63" t="s">
        <v>11</v>
      </c>
      <c r="F210" s="7" t="s">
        <v>649</v>
      </c>
      <c r="G210" s="367" t="s">
        <v>650</v>
      </c>
      <c r="H210" s="7" t="s">
        <v>595</v>
      </c>
      <c r="I210" s="7" t="s">
        <v>596</v>
      </c>
      <c r="J210" s="7" t="s">
        <v>5</v>
      </c>
      <c r="K210" s="46">
        <v>20</v>
      </c>
      <c r="L210" s="46">
        <v>3200000</v>
      </c>
      <c r="M210" s="46">
        <v>64000000</v>
      </c>
      <c r="N210" s="46">
        <v>3199980</v>
      </c>
      <c r="O210" s="46">
        <v>63999600</v>
      </c>
      <c r="P210" s="47" t="s">
        <v>1351</v>
      </c>
      <c r="Q210" s="142">
        <v>0</v>
      </c>
      <c r="R210" s="142">
        <v>0</v>
      </c>
      <c r="S210" s="142">
        <v>0</v>
      </c>
      <c r="T210" s="142">
        <v>0</v>
      </c>
      <c r="U210" s="142">
        <v>0</v>
      </c>
      <c r="V210" s="142">
        <v>0</v>
      </c>
      <c r="W210" s="142">
        <v>0</v>
      </c>
      <c r="X210" s="142">
        <v>0</v>
      </c>
      <c r="Y210" s="142">
        <v>0</v>
      </c>
      <c r="Z210" s="142">
        <v>0</v>
      </c>
      <c r="AA210" s="142">
        <v>20</v>
      </c>
      <c r="AB210" s="142">
        <v>0</v>
      </c>
      <c r="AC210" s="142">
        <v>0</v>
      </c>
      <c r="AD210" s="142">
        <v>0</v>
      </c>
      <c r="AE210" s="142">
        <v>0</v>
      </c>
      <c r="AF210" s="142">
        <v>0</v>
      </c>
      <c r="AG210" s="142">
        <v>0</v>
      </c>
      <c r="AH210" s="142">
        <v>0</v>
      </c>
      <c r="AI210" s="142">
        <f t="shared" si="16"/>
        <v>20</v>
      </c>
      <c r="AJ210" s="364">
        <f t="shared" si="17"/>
        <v>0</v>
      </c>
    </row>
    <row r="211" spans="1:36" s="47" customFormat="1" ht="127.5">
      <c r="A211" s="7">
        <v>313</v>
      </c>
      <c r="B211" s="7">
        <v>16</v>
      </c>
      <c r="C211" s="7" t="s">
        <v>651</v>
      </c>
      <c r="D211" s="63" t="s">
        <v>652</v>
      </c>
      <c r="E211" s="63" t="s">
        <v>652</v>
      </c>
      <c r="F211" s="7" t="s">
        <v>653</v>
      </c>
      <c r="G211" s="367" t="s">
        <v>654</v>
      </c>
      <c r="H211" s="7" t="s">
        <v>601</v>
      </c>
      <c r="I211" s="7" t="s">
        <v>602</v>
      </c>
      <c r="J211" s="7" t="s">
        <v>5</v>
      </c>
      <c r="K211" s="46">
        <v>1</v>
      </c>
      <c r="L211" s="46">
        <v>5562000</v>
      </c>
      <c r="M211" s="46">
        <v>5562000</v>
      </c>
      <c r="N211" s="46">
        <v>5499900</v>
      </c>
      <c r="O211" s="46">
        <v>5499900</v>
      </c>
      <c r="P211" s="47" t="s">
        <v>1351</v>
      </c>
      <c r="Q211" s="142">
        <v>0</v>
      </c>
      <c r="R211" s="142">
        <v>0</v>
      </c>
      <c r="S211" s="142">
        <v>0</v>
      </c>
      <c r="T211" s="142">
        <v>0</v>
      </c>
      <c r="U211" s="142">
        <v>0</v>
      </c>
      <c r="V211" s="142">
        <v>0</v>
      </c>
      <c r="W211" s="142">
        <v>0</v>
      </c>
      <c r="X211" s="142">
        <v>0</v>
      </c>
      <c r="Y211" s="142">
        <v>0</v>
      </c>
      <c r="Z211" s="142">
        <v>0</v>
      </c>
      <c r="AA211" s="142">
        <v>1</v>
      </c>
      <c r="AB211" s="142">
        <v>0</v>
      </c>
      <c r="AC211" s="142">
        <v>0</v>
      </c>
      <c r="AD211" s="142">
        <v>0</v>
      </c>
      <c r="AE211" s="142">
        <v>0</v>
      </c>
      <c r="AF211" s="142">
        <v>0</v>
      </c>
      <c r="AG211" s="142">
        <v>0</v>
      </c>
      <c r="AH211" s="142">
        <v>0</v>
      </c>
      <c r="AI211" s="142">
        <f t="shared" si="16"/>
        <v>1</v>
      </c>
      <c r="AJ211" s="364">
        <f t="shared" si="17"/>
        <v>0</v>
      </c>
    </row>
    <row r="212" spans="1:36" s="47" customFormat="1" ht="47.25" customHeight="1">
      <c r="A212" s="7">
        <v>314</v>
      </c>
      <c r="B212" s="7">
        <v>17</v>
      </c>
      <c r="C212" s="7" t="s">
        <v>655</v>
      </c>
      <c r="D212" s="63" t="s">
        <v>656</v>
      </c>
      <c r="E212" s="63" t="s">
        <v>656</v>
      </c>
      <c r="F212" s="7" t="s">
        <v>657</v>
      </c>
      <c r="G212" s="367" t="s">
        <v>658</v>
      </c>
      <c r="H212" s="7" t="s">
        <v>659</v>
      </c>
      <c r="I212" s="7" t="s">
        <v>602</v>
      </c>
      <c r="J212" s="7" t="s">
        <v>660</v>
      </c>
      <c r="K212" s="46">
        <v>6</v>
      </c>
      <c r="L212" s="46">
        <v>5241599.9999999991</v>
      </c>
      <c r="M212" s="46">
        <v>31449599.999999993</v>
      </c>
      <c r="N212" s="46">
        <v>5241500</v>
      </c>
      <c r="O212" s="46">
        <v>31449000</v>
      </c>
      <c r="P212" s="47" t="s">
        <v>1351</v>
      </c>
      <c r="Q212" s="142">
        <v>0</v>
      </c>
      <c r="R212" s="142">
        <v>0</v>
      </c>
      <c r="S212" s="142">
        <v>0</v>
      </c>
      <c r="T212" s="142">
        <v>0</v>
      </c>
      <c r="U212" s="142">
        <v>0</v>
      </c>
      <c r="V212" s="142">
        <v>0</v>
      </c>
      <c r="W212" s="142">
        <v>0</v>
      </c>
      <c r="X212" s="142">
        <v>0</v>
      </c>
      <c r="Y212" s="142">
        <v>0</v>
      </c>
      <c r="Z212" s="142">
        <v>0</v>
      </c>
      <c r="AA212" s="142">
        <v>6</v>
      </c>
      <c r="AB212" s="142">
        <v>0</v>
      </c>
      <c r="AC212" s="142">
        <v>0</v>
      </c>
      <c r="AD212" s="142">
        <v>0</v>
      </c>
      <c r="AE212" s="142">
        <v>0</v>
      </c>
      <c r="AF212" s="142">
        <v>0</v>
      </c>
      <c r="AG212" s="142">
        <v>0</v>
      </c>
      <c r="AH212" s="142">
        <v>0</v>
      </c>
      <c r="AI212" s="142">
        <f t="shared" si="16"/>
        <v>6</v>
      </c>
      <c r="AJ212" s="364">
        <f t="shared" si="17"/>
        <v>0</v>
      </c>
    </row>
    <row r="213" spans="1:36" s="47" customFormat="1" ht="127.5">
      <c r="A213" s="7">
        <v>315</v>
      </c>
      <c r="B213" s="7">
        <v>18</v>
      </c>
      <c r="C213" s="7" t="s">
        <v>661</v>
      </c>
      <c r="D213" s="63" t="s">
        <v>662</v>
      </c>
      <c r="E213" s="63" t="s">
        <v>663</v>
      </c>
      <c r="F213" s="7" t="s">
        <v>664</v>
      </c>
      <c r="G213" s="367" t="s">
        <v>665</v>
      </c>
      <c r="H213" s="7" t="s">
        <v>601</v>
      </c>
      <c r="I213" s="7" t="s">
        <v>602</v>
      </c>
      <c r="J213" s="7" t="s">
        <v>5</v>
      </c>
      <c r="K213" s="46">
        <v>5</v>
      </c>
      <c r="L213" s="46">
        <v>24750000</v>
      </c>
      <c r="M213" s="46">
        <v>123750000</v>
      </c>
      <c r="N213" s="46">
        <v>24749970</v>
      </c>
      <c r="O213" s="46">
        <v>123749850</v>
      </c>
      <c r="P213" s="47" t="s">
        <v>1351</v>
      </c>
      <c r="Q213" s="142">
        <v>0</v>
      </c>
      <c r="R213" s="142">
        <v>0</v>
      </c>
      <c r="S213" s="142">
        <v>0</v>
      </c>
      <c r="T213" s="142">
        <v>0</v>
      </c>
      <c r="U213" s="142">
        <v>0</v>
      </c>
      <c r="V213" s="142">
        <v>0</v>
      </c>
      <c r="W213" s="142">
        <v>0</v>
      </c>
      <c r="X213" s="142">
        <v>0</v>
      </c>
      <c r="Y213" s="142">
        <v>0</v>
      </c>
      <c r="Z213" s="142">
        <v>0</v>
      </c>
      <c r="AA213" s="142">
        <v>5</v>
      </c>
      <c r="AB213" s="142">
        <v>0</v>
      </c>
      <c r="AC213" s="142">
        <v>0</v>
      </c>
      <c r="AD213" s="142">
        <v>0</v>
      </c>
      <c r="AE213" s="142">
        <v>0</v>
      </c>
      <c r="AF213" s="142">
        <v>0</v>
      </c>
      <c r="AG213" s="142">
        <v>0</v>
      </c>
      <c r="AH213" s="142">
        <v>0</v>
      </c>
      <c r="AI213" s="142">
        <f t="shared" si="16"/>
        <v>5</v>
      </c>
      <c r="AJ213" s="364">
        <f t="shared" si="17"/>
        <v>0</v>
      </c>
    </row>
    <row r="214" spans="1:36" s="47" customFormat="1" ht="102">
      <c r="A214" s="7">
        <v>316</v>
      </c>
      <c r="B214" s="7">
        <v>19</v>
      </c>
      <c r="C214" s="7">
        <v>66300</v>
      </c>
      <c r="D214" s="63" t="s">
        <v>666</v>
      </c>
      <c r="E214" s="63" t="s">
        <v>667</v>
      </c>
      <c r="F214" s="7" t="s">
        <v>668</v>
      </c>
      <c r="G214" s="367" t="s">
        <v>669</v>
      </c>
      <c r="H214" s="7" t="s">
        <v>633</v>
      </c>
      <c r="I214" s="7" t="s">
        <v>180</v>
      </c>
      <c r="J214" s="7" t="s">
        <v>113</v>
      </c>
      <c r="K214" s="46">
        <v>1</v>
      </c>
      <c r="L214" s="46">
        <v>627000</v>
      </c>
      <c r="M214" s="46">
        <v>627000</v>
      </c>
      <c r="N214" s="46">
        <v>12390000</v>
      </c>
      <c r="O214" s="46">
        <v>12390000</v>
      </c>
      <c r="P214" s="47" t="s">
        <v>1351</v>
      </c>
      <c r="Q214" s="142">
        <v>0</v>
      </c>
      <c r="R214" s="142">
        <v>0</v>
      </c>
      <c r="S214" s="142">
        <v>0</v>
      </c>
      <c r="T214" s="142">
        <v>0</v>
      </c>
      <c r="U214" s="142">
        <v>0</v>
      </c>
      <c r="V214" s="142">
        <v>0</v>
      </c>
      <c r="W214" s="142">
        <v>0</v>
      </c>
      <c r="X214" s="142">
        <v>0</v>
      </c>
      <c r="Y214" s="142">
        <v>0</v>
      </c>
      <c r="Z214" s="142">
        <v>0</v>
      </c>
      <c r="AA214" s="142">
        <v>1</v>
      </c>
      <c r="AB214" s="142">
        <v>0</v>
      </c>
      <c r="AC214" s="142">
        <v>0</v>
      </c>
      <c r="AD214" s="142">
        <v>0</v>
      </c>
      <c r="AE214" s="142">
        <v>0</v>
      </c>
      <c r="AF214" s="142">
        <v>0</v>
      </c>
      <c r="AG214" s="142">
        <v>0</v>
      </c>
      <c r="AH214" s="142">
        <v>0</v>
      </c>
      <c r="AI214" s="142">
        <f t="shared" si="16"/>
        <v>1</v>
      </c>
      <c r="AJ214" s="364">
        <f t="shared" si="17"/>
        <v>0</v>
      </c>
    </row>
    <row r="215" spans="1:36" s="47" customFormat="1" ht="89.25">
      <c r="A215" s="7">
        <v>317</v>
      </c>
      <c r="B215" s="7">
        <v>20</v>
      </c>
      <c r="C215" s="7" t="s">
        <v>670</v>
      </c>
      <c r="D215" s="63" t="s">
        <v>268</v>
      </c>
      <c r="E215" s="63" t="s">
        <v>268</v>
      </c>
      <c r="F215" s="7" t="s">
        <v>671</v>
      </c>
      <c r="G215" s="367" t="s">
        <v>672</v>
      </c>
      <c r="H215" s="7" t="s">
        <v>595</v>
      </c>
      <c r="I215" s="7" t="s">
        <v>596</v>
      </c>
      <c r="J215" s="7" t="s">
        <v>5</v>
      </c>
      <c r="K215" s="46">
        <v>1</v>
      </c>
      <c r="L215" s="46">
        <v>2454900</v>
      </c>
      <c r="M215" s="46">
        <v>2454900</v>
      </c>
      <c r="N215" s="46">
        <v>2454900</v>
      </c>
      <c r="O215" s="46">
        <v>2454900</v>
      </c>
      <c r="P215" s="47" t="s">
        <v>1351</v>
      </c>
      <c r="Q215" s="142">
        <v>0</v>
      </c>
      <c r="R215" s="142">
        <v>0</v>
      </c>
      <c r="S215" s="142">
        <v>0</v>
      </c>
      <c r="T215" s="142">
        <v>0</v>
      </c>
      <c r="U215" s="142">
        <v>0</v>
      </c>
      <c r="V215" s="142">
        <v>0</v>
      </c>
      <c r="W215" s="142">
        <v>0</v>
      </c>
      <c r="X215" s="142">
        <v>0</v>
      </c>
      <c r="Y215" s="142">
        <v>0</v>
      </c>
      <c r="Z215" s="142">
        <v>0</v>
      </c>
      <c r="AA215" s="142">
        <v>1</v>
      </c>
      <c r="AB215" s="142">
        <v>0</v>
      </c>
      <c r="AC215" s="142">
        <v>0</v>
      </c>
      <c r="AD215" s="142">
        <v>0</v>
      </c>
      <c r="AE215" s="142">
        <v>0</v>
      </c>
      <c r="AF215" s="142">
        <v>0</v>
      </c>
      <c r="AG215" s="142">
        <v>0</v>
      </c>
      <c r="AH215" s="142">
        <v>0</v>
      </c>
      <c r="AI215" s="142">
        <f t="shared" si="16"/>
        <v>1</v>
      </c>
      <c r="AJ215" s="364">
        <f t="shared" si="17"/>
        <v>0</v>
      </c>
    </row>
    <row r="216" spans="1:36" s="47" customFormat="1" ht="89.25">
      <c r="A216" s="7">
        <v>318</v>
      </c>
      <c r="B216" s="7">
        <v>21</v>
      </c>
      <c r="C216" s="7" t="s">
        <v>673</v>
      </c>
      <c r="D216" s="63" t="s">
        <v>674</v>
      </c>
      <c r="E216" s="63" t="s">
        <v>675</v>
      </c>
      <c r="F216" s="7" t="s">
        <v>676</v>
      </c>
      <c r="G216" s="367" t="s">
        <v>677</v>
      </c>
      <c r="H216" s="7" t="s">
        <v>595</v>
      </c>
      <c r="I216" s="7" t="s">
        <v>596</v>
      </c>
      <c r="J216" s="7" t="s">
        <v>5</v>
      </c>
      <c r="K216" s="46">
        <v>18</v>
      </c>
      <c r="L216" s="46">
        <v>9865800</v>
      </c>
      <c r="M216" s="46">
        <v>177584400</v>
      </c>
      <c r="N216" s="46">
        <v>9499350</v>
      </c>
      <c r="O216" s="46">
        <v>170988300</v>
      </c>
      <c r="P216" s="47" t="s">
        <v>1351</v>
      </c>
      <c r="Q216" s="142">
        <v>0</v>
      </c>
      <c r="R216" s="142">
        <v>0</v>
      </c>
      <c r="S216" s="142">
        <v>0</v>
      </c>
      <c r="T216" s="142">
        <v>0</v>
      </c>
      <c r="U216" s="142">
        <v>0</v>
      </c>
      <c r="V216" s="142">
        <v>0</v>
      </c>
      <c r="W216" s="142">
        <v>0</v>
      </c>
      <c r="X216" s="142">
        <v>0</v>
      </c>
      <c r="Y216" s="142">
        <v>0</v>
      </c>
      <c r="Z216" s="142">
        <v>0</v>
      </c>
      <c r="AA216" s="142">
        <v>18</v>
      </c>
      <c r="AB216" s="142">
        <v>0</v>
      </c>
      <c r="AC216" s="142">
        <v>0</v>
      </c>
      <c r="AD216" s="142">
        <v>0</v>
      </c>
      <c r="AE216" s="142">
        <v>0</v>
      </c>
      <c r="AF216" s="142">
        <v>0</v>
      </c>
      <c r="AG216" s="142">
        <v>0</v>
      </c>
      <c r="AH216" s="142">
        <v>0</v>
      </c>
      <c r="AI216" s="142">
        <f t="shared" si="16"/>
        <v>18</v>
      </c>
      <c r="AJ216" s="364">
        <f t="shared" si="17"/>
        <v>0</v>
      </c>
    </row>
    <row r="217" spans="1:36" s="47" customFormat="1" ht="89.25">
      <c r="A217" s="7">
        <v>319</v>
      </c>
      <c r="B217" s="7">
        <v>22</v>
      </c>
      <c r="C217" s="7" t="s">
        <v>678</v>
      </c>
      <c r="D217" s="63" t="s">
        <v>451</v>
      </c>
      <c r="E217" s="63" t="s">
        <v>315</v>
      </c>
      <c r="F217" s="7" t="s">
        <v>679</v>
      </c>
      <c r="G217" s="367" t="s">
        <v>680</v>
      </c>
      <c r="H217" s="7" t="s">
        <v>595</v>
      </c>
      <c r="I217" s="7" t="s">
        <v>596</v>
      </c>
      <c r="J217" s="7" t="s">
        <v>5</v>
      </c>
      <c r="K217" s="46">
        <v>5</v>
      </c>
      <c r="L217" s="46">
        <v>9865800</v>
      </c>
      <c r="M217" s="46">
        <v>49329000</v>
      </c>
      <c r="N217" s="46">
        <v>9499350</v>
      </c>
      <c r="O217" s="46">
        <v>47496750</v>
      </c>
      <c r="P217" s="47" t="s">
        <v>1351</v>
      </c>
      <c r="Q217" s="142">
        <v>0</v>
      </c>
      <c r="R217" s="142">
        <v>0</v>
      </c>
      <c r="S217" s="142">
        <v>0</v>
      </c>
      <c r="T217" s="142">
        <v>0</v>
      </c>
      <c r="U217" s="142">
        <v>0</v>
      </c>
      <c r="V217" s="142">
        <v>0</v>
      </c>
      <c r="W217" s="142">
        <v>0</v>
      </c>
      <c r="X217" s="142">
        <v>0</v>
      </c>
      <c r="Y217" s="142">
        <v>0</v>
      </c>
      <c r="Z217" s="142">
        <v>0</v>
      </c>
      <c r="AA217" s="142">
        <v>5</v>
      </c>
      <c r="AB217" s="142">
        <v>0</v>
      </c>
      <c r="AC217" s="142">
        <v>0</v>
      </c>
      <c r="AD217" s="142">
        <v>0</v>
      </c>
      <c r="AE217" s="142">
        <v>0</v>
      </c>
      <c r="AF217" s="142">
        <v>0</v>
      </c>
      <c r="AG217" s="142">
        <v>0</v>
      </c>
      <c r="AH217" s="142">
        <v>0</v>
      </c>
      <c r="AI217" s="142">
        <f t="shared" si="16"/>
        <v>5</v>
      </c>
      <c r="AJ217" s="364">
        <f t="shared" si="17"/>
        <v>0</v>
      </c>
    </row>
    <row r="218" spans="1:36" s="47" customFormat="1" ht="88.5" customHeight="1">
      <c r="A218" s="7">
        <v>320</v>
      </c>
      <c r="B218" s="7">
        <v>23</v>
      </c>
      <c r="C218" s="7" t="s">
        <v>681</v>
      </c>
      <c r="D218" s="63" t="s">
        <v>682</v>
      </c>
      <c r="E218" s="63" t="s">
        <v>683</v>
      </c>
      <c r="F218" s="7" t="s">
        <v>684</v>
      </c>
      <c r="G218" s="367" t="s">
        <v>685</v>
      </c>
      <c r="H218" s="7" t="s">
        <v>595</v>
      </c>
      <c r="I218" s="7" t="s">
        <v>596</v>
      </c>
      <c r="J218" s="7" t="s">
        <v>686</v>
      </c>
      <c r="K218" s="46">
        <v>25</v>
      </c>
      <c r="L218" s="46">
        <v>4441500</v>
      </c>
      <c r="M218" s="46">
        <v>111037500</v>
      </c>
      <c r="N218" s="46">
        <v>4239900</v>
      </c>
      <c r="O218" s="46">
        <v>105997500</v>
      </c>
      <c r="P218" s="47" t="s">
        <v>1351</v>
      </c>
      <c r="Q218" s="142">
        <v>0</v>
      </c>
      <c r="R218" s="142">
        <v>0</v>
      </c>
      <c r="S218" s="142">
        <v>0</v>
      </c>
      <c r="T218" s="142">
        <v>0</v>
      </c>
      <c r="U218" s="142">
        <v>0</v>
      </c>
      <c r="V218" s="142">
        <v>0</v>
      </c>
      <c r="W218" s="142">
        <v>0</v>
      </c>
      <c r="X218" s="142">
        <v>0</v>
      </c>
      <c r="Y218" s="142">
        <v>0</v>
      </c>
      <c r="Z218" s="142">
        <v>0</v>
      </c>
      <c r="AA218" s="142">
        <v>25</v>
      </c>
      <c r="AB218" s="142">
        <v>0</v>
      </c>
      <c r="AC218" s="142">
        <v>0</v>
      </c>
      <c r="AD218" s="142">
        <v>0</v>
      </c>
      <c r="AE218" s="142">
        <v>0</v>
      </c>
      <c r="AF218" s="142">
        <v>0</v>
      </c>
      <c r="AG218" s="142">
        <v>0</v>
      </c>
      <c r="AH218" s="142">
        <v>0</v>
      </c>
      <c r="AI218" s="142">
        <f t="shared" si="16"/>
        <v>25</v>
      </c>
      <c r="AJ218" s="364">
        <f t="shared" si="17"/>
        <v>0</v>
      </c>
    </row>
    <row r="219" spans="1:36" s="37" customFormat="1" ht="127.5">
      <c r="A219" s="7">
        <v>321</v>
      </c>
      <c r="B219" s="7">
        <v>24</v>
      </c>
      <c r="C219" s="7" t="s">
        <v>661</v>
      </c>
      <c r="D219" s="63" t="s">
        <v>663</v>
      </c>
      <c r="E219" s="63" t="s">
        <v>663</v>
      </c>
      <c r="F219" s="7" t="s">
        <v>687</v>
      </c>
      <c r="G219" s="367" t="s">
        <v>665</v>
      </c>
      <c r="H219" s="7" t="s">
        <v>601</v>
      </c>
      <c r="I219" s="7" t="s">
        <v>602</v>
      </c>
      <c r="J219" s="7" t="s">
        <v>5</v>
      </c>
      <c r="K219" s="46">
        <v>1</v>
      </c>
      <c r="L219" s="46">
        <v>24750000</v>
      </c>
      <c r="M219" s="46">
        <v>24750000</v>
      </c>
      <c r="N219" s="46">
        <v>24749970</v>
      </c>
      <c r="O219" s="46">
        <v>24749970</v>
      </c>
      <c r="P219" s="47" t="s">
        <v>1351</v>
      </c>
      <c r="Q219" s="142">
        <v>0</v>
      </c>
      <c r="R219" s="142">
        <v>0</v>
      </c>
      <c r="S219" s="142">
        <v>0</v>
      </c>
      <c r="T219" s="142">
        <v>0</v>
      </c>
      <c r="U219" s="142">
        <v>0</v>
      </c>
      <c r="V219" s="142">
        <v>0</v>
      </c>
      <c r="W219" s="142">
        <v>0</v>
      </c>
      <c r="X219" s="142">
        <v>0</v>
      </c>
      <c r="Y219" s="142">
        <v>0</v>
      </c>
      <c r="Z219" s="142">
        <v>0</v>
      </c>
      <c r="AA219" s="142">
        <v>1</v>
      </c>
      <c r="AB219" s="142">
        <v>0</v>
      </c>
      <c r="AC219" s="142">
        <v>0</v>
      </c>
      <c r="AD219" s="142">
        <v>0</v>
      </c>
      <c r="AE219" s="142">
        <v>0</v>
      </c>
      <c r="AF219" s="142">
        <v>0</v>
      </c>
      <c r="AG219" s="142">
        <v>0</v>
      </c>
      <c r="AH219" s="142">
        <v>0</v>
      </c>
      <c r="AI219" s="142">
        <f t="shared" si="16"/>
        <v>1</v>
      </c>
      <c r="AJ219" s="364">
        <f t="shared" si="17"/>
        <v>0</v>
      </c>
    </row>
    <row r="220" spans="1:36" s="47" customFormat="1" ht="85.5" customHeight="1">
      <c r="A220" s="7">
        <v>322</v>
      </c>
      <c r="B220" s="7">
        <v>25</v>
      </c>
      <c r="C220" s="7" t="s">
        <v>688</v>
      </c>
      <c r="D220" s="63" t="s">
        <v>689</v>
      </c>
      <c r="E220" s="63" t="s">
        <v>689</v>
      </c>
      <c r="F220" s="7" t="s">
        <v>690</v>
      </c>
      <c r="G220" s="367" t="s">
        <v>691</v>
      </c>
      <c r="H220" s="7" t="s">
        <v>595</v>
      </c>
      <c r="I220" s="7" t="s">
        <v>596</v>
      </c>
      <c r="J220" s="7" t="s">
        <v>5</v>
      </c>
      <c r="K220" s="46">
        <v>1</v>
      </c>
      <c r="L220" s="46">
        <v>6510000</v>
      </c>
      <c r="M220" s="46">
        <v>6510000</v>
      </c>
      <c r="N220" s="46">
        <v>6510000</v>
      </c>
      <c r="O220" s="46">
        <v>6510000</v>
      </c>
      <c r="P220" s="47" t="s">
        <v>1351</v>
      </c>
      <c r="Q220" s="142">
        <v>0</v>
      </c>
      <c r="R220" s="142">
        <v>0</v>
      </c>
      <c r="S220" s="142">
        <v>0</v>
      </c>
      <c r="T220" s="142">
        <v>0</v>
      </c>
      <c r="U220" s="142">
        <v>0</v>
      </c>
      <c r="V220" s="142">
        <v>0</v>
      </c>
      <c r="W220" s="142">
        <v>0</v>
      </c>
      <c r="X220" s="142">
        <v>0</v>
      </c>
      <c r="Y220" s="142">
        <v>0</v>
      </c>
      <c r="Z220" s="142">
        <v>0</v>
      </c>
      <c r="AA220" s="142">
        <v>1</v>
      </c>
      <c r="AB220" s="142">
        <v>0</v>
      </c>
      <c r="AC220" s="142">
        <v>0</v>
      </c>
      <c r="AD220" s="142">
        <v>0</v>
      </c>
      <c r="AE220" s="142">
        <v>0</v>
      </c>
      <c r="AF220" s="142">
        <v>0</v>
      </c>
      <c r="AG220" s="142">
        <v>0</v>
      </c>
      <c r="AH220" s="142">
        <v>0</v>
      </c>
      <c r="AI220" s="142">
        <f t="shared" si="16"/>
        <v>1</v>
      </c>
      <c r="AJ220" s="364">
        <f t="shared" si="17"/>
        <v>0</v>
      </c>
    </row>
    <row r="221" spans="1:36" s="47" customFormat="1" ht="127.5">
      <c r="A221" s="7">
        <v>323</v>
      </c>
      <c r="B221" s="7">
        <v>26</v>
      </c>
      <c r="C221" s="7" t="s">
        <v>692</v>
      </c>
      <c r="D221" s="63" t="s">
        <v>693</v>
      </c>
      <c r="E221" s="63" t="s">
        <v>693</v>
      </c>
      <c r="F221" s="7" t="s">
        <v>694</v>
      </c>
      <c r="G221" s="367" t="s">
        <v>695</v>
      </c>
      <c r="H221" s="7" t="s">
        <v>601</v>
      </c>
      <c r="I221" s="7" t="s">
        <v>602</v>
      </c>
      <c r="J221" s="7" t="s">
        <v>5</v>
      </c>
      <c r="K221" s="46">
        <v>5</v>
      </c>
      <c r="L221" s="46">
        <v>46200000</v>
      </c>
      <c r="M221" s="46">
        <v>231000000</v>
      </c>
      <c r="N221" s="46">
        <v>40000800</v>
      </c>
      <c r="O221" s="46">
        <v>200004000</v>
      </c>
      <c r="P221" s="47" t="s">
        <v>1351</v>
      </c>
      <c r="Q221" s="142">
        <v>0</v>
      </c>
      <c r="R221" s="142">
        <v>0</v>
      </c>
      <c r="S221" s="142">
        <v>0</v>
      </c>
      <c r="T221" s="142">
        <v>0</v>
      </c>
      <c r="U221" s="142">
        <v>0</v>
      </c>
      <c r="V221" s="142">
        <v>0</v>
      </c>
      <c r="W221" s="142">
        <v>0</v>
      </c>
      <c r="X221" s="142">
        <v>0</v>
      </c>
      <c r="Y221" s="142">
        <v>0</v>
      </c>
      <c r="Z221" s="142">
        <v>0</v>
      </c>
      <c r="AA221" s="142">
        <v>5</v>
      </c>
      <c r="AB221" s="142">
        <v>0</v>
      </c>
      <c r="AC221" s="142">
        <v>0</v>
      </c>
      <c r="AD221" s="142">
        <v>0</v>
      </c>
      <c r="AE221" s="142">
        <v>0</v>
      </c>
      <c r="AF221" s="142">
        <v>0</v>
      </c>
      <c r="AG221" s="142">
        <v>0</v>
      </c>
      <c r="AH221" s="142">
        <v>0</v>
      </c>
      <c r="AI221" s="142">
        <f t="shared" si="16"/>
        <v>5</v>
      </c>
      <c r="AJ221" s="364">
        <f t="shared" si="17"/>
        <v>0</v>
      </c>
    </row>
    <row r="222" spans="1:36" s="47" customFormat="1" ht="89.25">
      <c r="A222" s="7">
        <v>324</v>
      </c>
      <c r="B222" s="7">
        <v>27</v>
      </c>
      <c r="C222" s="7" t="s">
        <v>696</v>
      </c>
      <c r="D222" s="63" t="s">
        <v>697</v>
      </c>
      <c r="E222" s="63" t="s">
        <v>698</v>
      </c>
      <c r="F222" s="7" t="s">
        <v>699</v>
      </c>
      <c r="G222" s="367" t="s">
        <v>700</v>
      </c>
      <c r="H222" s="7" t="s">
        <v>701</v>
      </c>
      <c r="I222" s="7" t="s">
        <v>702</v>
      </c>
      <c r="J222" s="7" t="s">
        <v>5</v>
      </c>
      <c r="K222" s="46">
        <v>1</v>
      </c>
      <c r="L222" s="46">
        <v>5647320</v>
      </c>
      <c r="M222" s="46">
        <v>5647320</v>
      </c>
      <c r="N222" s="46">
        <v>5647320</v>
      </c>
      <c r="O222" s="46">
        <v>5647320</v>
      </c>
      <c r="P222" s="47" t="s">
        <v>1351</v>
      </c>
      <c r="Q222" s="142">
        <v>0</v>
      </c>
      <c r="R222" s="142">
        <v>0</v>
      </c>
      <c r="S222" s="142">
        <v>0</v>
      </c>
      <c r="T222" s="142">
        <v>0</v>
      </c>
      <c r="U222" s="142">
        <v>0</v>
      </c>
      <c r="V222" s="142">
        <v>0</v>
      </c>
      <c r="W222" s="142">
        <v>0</v>
      </c>
      <c r="X222" s="142">
        <v>0</v>
      </c>
      <c r="Y222" s="142">
        <v>0</v>
      </c>
      <c r="Z222" s="142">
        <v>0</v>
      </c>
      <c r="AA222" s="142">
        <v>1</v>
      </c>
      <c r="AB222" s="142">
        <v>0</v>
      </c>
      <c r="AC222" s="142">
        <v>0</v>
      </c>
      <c r="AD222" s="142">
        <v>0</v>
      </c>
      <c r="AE222" s="142">
        <v>0</v>
      </c>
      <c r="AF222" s="142">
        <v>0</v>
      </c>
      <c r="AG222" s="142">
        <v>0</v>
      </c>
      <c r="AH222" s="142">
        <v>0</v>
      </c>
      <c r="AI222" s="142">
        <f t="shared" si="16"/>
        <v>1</v>
      </c>
      <c r="AJ222" s="364">
        <f t="shared" si="17"/>
        <v>0</v>
      </c>
    </row>
    <row r="223" spans="1:36" s="47" customFormat="1" ht="89.25">
      <c r="A223" s="7">
        <v>325</v>
      </c>
      <c r="B223" s="7">
        <v>28</v>
      </c>
      <c r="C223" s="7" t="s">
        <v>703</v>
      </c>
      <c r="D223" s="63" t="s">
        <v>704</v>
      </c>
      <c r="E223" s="63" t="s">
        <v>704</v>
      </c>
      <c r="F223" s="7" t="s">
        <v>705</v>
      </c>
      <c r="G223" s="367" t="s">
        <v>706</v>
      </c>
      <c r="H223" s="7" t="s">
        <v>595</v>
      </c>
      <c r="I223" s="7" t="s">
        <v>596</v>
      </c>
      <c r="J223" s="7" t="s">
        <v>5</v>
      </c>
      <c r="K223" s="46">
        <v>3</v>
      </c>
      <c r="L223" s="46">
        <v>3400000</v>
      </c>
      <c r="M223" s="46">
        <v>10200000</v>
      </c>
      <c r="N223" s="46">
        <v>3399900</v>
      </c>
      <c r="O223" s="46">
        <v>10199700</v>
      </c>
      <c r="P223" s="47" t="s">
        <v>1351</v>
      </c>
      <c r="Q223" s="142">
        <v>0</v>
      </c>
      <c r="R223" s="142">
        <v>0</v>
      </c>
      <c r="S223" s="142">
        <v>0</v>
      </c>
      <c r="T223" s="142">
        <v>0</v>
      </c>
      <c r="U223" s="142">
        <v>0</v>
      </c>
      <c r="V223" s="142">
        <v>0</v>
      </c>
      <c r="W223" s="142">
        <v>0</v>
      </c>
      <c r="X223" s="142">
        <v>0</v>
      </c>
      <c r="Y223" s="142">
        <v>0</v>
      </c>
      <c r="Z223" s="142">
        <v>0</v>
      </c>
      <c r="AA223" s="142">
        <v>3</v>
      </c>
      <c r="AB223" s="142">
        <v>0</v>
      </c>
      <c r="AC223" s="142">
        <v>0</v>
      </c>
      <c r="AD223" s="142">
        <v>0</v>
      </c>
      <c r="AE223" s="142">
        <v>0</v>
      </c>
      <c r="AF223" s="142">
        <v>0</v>
      </c>
      <c r="AG223" s="142">
        <v>0</v>
      </c>
      <c r="AH223" s="142">
        <v>0</v>
      </c>
      <c r="AI223" s="142">
        <f t="shared" si="16"/>
        <v>3</v>
      </c>
      <c r="AJ223" s="364">
        <f t="shared" si="17"/>
        <v>0</v>
      </c>
    </row>
    <row r="224" spans="1:36" s="47" customFormat="1" ht="92.25" customHeight="1">
      <c r="A224" s="7">
        <v>326</v>
      </c>
      <c r="B224" s="7">
        <v>29</v>
      </c>
      <c r="C224" s="7" t="s">
        <v>707</v>
      </c>
      <c r="D224" s="63" t="s">
        <v>708</v>
      </c>
      <c r="E224" s="63" t="s">
        <v>708</v>
      </c>
      <c r="F224" s="7" t="s">
        <v>709</v>
      </c>
      <c r="G224" s="367" t="s">
        <v>710</v>
      </c>
      <c r="H224" s="7" t="s">
        <v>595</v>
      </c>
      <c r="I224" s="7" t="s">
        <v>596</v>
      </c>
      <c r="J224" s="7" t="s">
        <v>5</v>
      </c>
      <c r="K224" s="46">
        <v>2</v>
      </c>
      <c r="L224" s="46">
        <v>12379500</v>
      </c>
      <c r="M224" s="46">
        <v>24759000</v>
      </c>
      <c r="N224" s="46">
        <v>12379500</v>
      </c>
      <c r="O224" s="46">
        <v>24759000</v>
      </c>
      <c r="P224" s="47" t="s">
        <v>1351</v>
      </c>
      <c r="Q224" s="142">
        <v>0</v>
      </c>
      <c r="R224" s="142">
        <v>0</v>
      </c>
      <c r="S224" s="142">
        <v>0</v>
      </c>
      <c r="T224" s="142">
        <v>0</v>
      </c>
      <c r="U224" s="142">
        <v>0</v>
      </c>
      <c r="V224" s="142">
        <v>0</v>
      </c>
      <c r="W224" s="142">
        <v>0</v>
      </c>
      <c r="X224" s="142">
        <v>0</v>
      </c>
      <c r="Y224" s="142">
        <v>0</v>
      </c>
      <c r="Z224" s="142">
        <v>0</v>
      </c>
      <c r="AA224" s="142">
        <v>2</v>
      </c>
      <c r="AB224" s="142">
        <v>0</v>
      </c>
      <c r="AC224" s="142">
        <v>0</v>
      </c>
      <c r="AD224" s="142">
        <v>0</v>
      </c>
      <c r="AE224" s="142">
        <v>0</v>
      </c>
      <c r="AF224" s="142">
        <v>0</v>
      </c>
      <c r="AG224" s="142">
        <v>0</v>
      </c>
      <c r="AH224" s="142">
        <v>0</v>
      </c>
      <c r="AI224" s="142">
        <f t="shared" si="16"/>
        <v>2</v>
      </c>
      <c r="AJ224" s="364">
        <f t="shared" si="17"/>
        <v>0</v>
      </c>
    </row>
    <row r="225" spans="1:36" s="47" customFormat="1" ht="12.75">
      <c r="B225" s="90" t="s">
        <v>1315</v>
      </c>
      <c r="C225" s="7"/>
      <c r="D225" s="14"/>
      <c r="E225" s="14"/>
      <c r="F225" s="7"/>
      <c r="G225" s="367"/>
      <c r="H225" s="7"/>
      <c r="I225" s="7"/>
      <c r="J225" s="7"/>
      <c r="K225" s="46"/>
      <c r="L225" s="46"/>
      <c r="M225" s="351">
        <v>138864600</v>
      </c>
      <c r="N225" s="46"/>
      <c r="O225" s="351">
        <f>SUM(O226:O241)</f>
        <v>138864600</v>
      </c>
      <c r="P225" s="47" t="s">
        <v>1351</v>
      </c>
      <c r="Q225" s="142" t="e">
        <v>#N/A</v>
      </c>
      <c r="R225" s="142" t="e">
        <v>#N/A</v>
      </c>
      <c r="S225" s="142" t="e">
        <v>#N/A</v>
      </c>
      <c r="T225" s="142" t="e">
        <v>#N/A</v>
      </c>
      <c r="U225" s="142" t="e">
        <v>#N/A</v>
      </c>
      <c r="V225" s="142" t="e">
        <v>#N/A</v>
      </c>
      <c r="W225" s="142" t="e">
        <v>#N/A</v>
      </c>
      <c r="X225" s="142" t="e">
        <v>#N/A</v>
      </c>
      <c r="Y225" s="142" t="e">
        <v>#N/A</v>
      </c>
      <c r="Z225" s="142" t="e">
        <v>#N/A</v>
      </c>
      <c r="AA225" s="142" t="e">
        <v>#N/A</v>
      </c>
      <c r="AB225" s="142" t="e">
        <v>#N/A</v>
      </c>
      <c r="AC225" s="142" t="e">
        <v>#N/A</v>
      </c>
      <c r="AD225" s="142" t="e">
        <v>#N/A</v>
      </c>
      <c r="AE225" s="142" t="e">
        <v>#N/A</v>
      </c>
      <c r="AF225" s="142" t="e">
        <v>#N/A</v>
      </c>
      <c r="AG225" s="142" t="e">
        <v>#N/A</v>
      </c>
      <c r="AH225" s="142" t="e">
        <v>#N/A</v>
      </c>
      <c r="AI225" s="142" t="e">
        <f t="shared" si="16"/>
        <v>#N/A</v>
      </c>
      <c r="AJ225" s="364" t="e">
        <f t="shared" si="17"/>
        <v>#N/A</v>
      </c>
    </row>
    <row r="226" spans="1:36" s="47" customFormat="1" ht="38.25">
      <c r="A226" s="7">
        <v>356</v>
      </c>
      <c r="B226" s="7">
        <v>30</v>
      </c>
      <c r="C226" s="7">
        <v>11510</v>
      </c>
      <c r="D226" s="63" t="s">
        <v>286</v>
      </c>
      <c r="E226" s="63" t="s">
        <v>565</v>
      </c>
      <c r="F226" s="7" t="s">
        <v>587</v>
      </c>
      <c r="G226" s="367" t="s">
        <v>425</v>
      </c>
      <c r="H226" s="7" t="s">
        <v>1324</v>
      </c>
      <c r="I226" s="7" t="s">
        <v>559</v>
      </c>
      <c r="J226" s="7" t="s">
        <v>5</v>
      </c>
      <c r="K226" s="46">
        <v>3</v>
      </c>
      <c r="L226" s="46">
        <v>1432200</v>
      </c>
      <c r="M226" s="46">
        <v>4296600</v>
      </c>
      <c r="N226" s="46">
        <v>1432200</v>
      </c>
      <c r="O226" s="46">
        <v>4296600</v>
      </c>
      <c r="P226" s="47" t="s">
        <v>1351</v>
      </c>
      <c r="Q226" s="142">
        <v>0</v>
      </c>
      <c r="R226" s="142">
        <v>0</v>
      </c>
      <c r="S226" s="142">
        <v>0</v>
      </c>
      <c r="T226" s="142">
        <v>0</v>
      </c>
      <c r="U226" s="142">
        <v>0</v>
      </c>
      <c r="V226" s="142">
        <v>0</v>
      </c>
      <c r="W226" s="142">
        <v>0</v>
      </c>
      <c r="X226" s="142">
        <v>0</v>
      </c>
      <c r="Y226" s="142">
        <v>0</v>
      </c>
      <c r="Z226" s="142">
        <v>0</v>
      </c>
      <c r="AA226" s="142">
        <v>0</v>
      </c>
      <c r="AB226" s="142">
        <v>0</v>
      </c>
      <c r="AC226" s="142">
        <v>0</v>
      </c>
      <c r="AD226" s="142">
        <v>0</v>
      </c>
      <c r="AE226" s="142">
        <v>0</v>
      </c>
      <c r="AF226" s="142">
        <v>0</v>
      </c>
      <c r="AG226" s="142">
        <v>0</v>
      </c>
      <c r="AH226" s="142">
        <v>3</v>
      </c>
      <c r="AI226" s="142">
        <f t="shared" si="16"/>
        <v>3</v>
      </c>
      <c r="AJ226" s="364">
        <f t="shared" si="17"/>
        <v>0</v>
      </c>
    </row>
    <row r="227" spans="1:36" s="47" customFormat="1" ht="63.75">
      <c r="A227" s="7">
        <v>357</v>
      </c>
      <c r="B227" s="7">
        <v>31</v>
      </c>
      <c r="C227" s="7">
        <v>11536</v>
      </c>
      <c r="D227" s="63" t="s">
        <v>711</v>
      </c>
      <c r="E227" s="63" t="s">
        <v>712</v>
      </c>
      <c r="F227" s="7" t="s">
        <v>713</v>
      </c>
      <c r="G227" s="367" t="s">
        <v>714</v>
      </c>
      <c r="H227" s="7" t="s">
        <v>1324</v>
      </c>
      <c r="I227" s="7" t="s">
        <v>559</v>
      </c>
      <c r="J227" s="7" t="s">
        <v>5</v>
      </c>
      <c r="K227" s="46">
        <v>6</v>
      </c>
      <c r="L227" s="46">
        <v>1173900</v>
      </c>
      <c r="M227" s="46">
        <v>7043400</v>
      </c>
      <c r="N227" s="46">
        <v>1173900</v>
      </c>
      <c r="O227" s="46">
        <v>7043400</v>
      </c>
      <c r="P227" s="47" t="s">
        <v>1351</v>
      </c>
      <c r="Q227" s="142">
        <v>0</v>
      </c>
      <c r="R227" s="142">
        <v>0</v>
      </c>
      <c r="S227" s="142">
        <v>0</v>
      </c>
      <c r="T227" s="142">
        <v>0</v>
      </c>
      <c r="U227" s="142">
        <v>0</v>
      </c>
      <c r="V227" s="142">
        <v>0</v>
      </c>
      <c r="W227" s="142">
        <v>0</v>
      </c>
      <c r="X227" s="142">
        <v>0</v>
      </c>
      <c r="Y227" s="142">
        <v>0</v>
      </c>
      <c r="Z227" s="142">
        <v>0</v>
      </c>
      <c r="AA227" s="142">
        <v>0</v>
      </c>
      <c r="AB227" s="142">
        <v>0</v>
      </c>
      <c r="AC227" s="142">
        <v>0</v>
      </c>
      <c r="AD227" s="142">
        <v>0</v>
      </c>
      <c r="AE227" s="142">
        <v>0</v>
      </c>
      <c r="AF227" s="142">
        <v>0</v>
      </c>
      <c r="AG227" s="142">
        <v>0</v>
      </c>
      <c r="AH227" s="142">
        <v>6</v>
      </c>
      <c r="AI227" s="142">
        <f t="shared" si="16"/>
        <v>6</v>
      </c>
      <c r="AJ227" s="364">
        <f t="shared" si="17"/>
        <v>0</v>
      </c>
    </row>
    <row r="228" spans="1:36" s="47" customFormat="1" ht="63.75">
      <c r="A228" s="7">
        <v>358</v>
      </c>
      <c r="B228" s="7">
        <v>32</v>
      </c>
      <c r="C228" s="7">
        <v>11533</v>
      </c>
      <c r="D228" s="63" t="s">
        <v>415</v>
      </c>
      <c r="E228" s="63" t="s">
        <v>562</v>
      </c>
      <c r="F228" s="7" t="s">
        <v>589</v>
      </c>
      <c r="G228" s="367" t="s">
        <v>417</v>
      </c>
      <c r="H228" s="7" t="s">
        <v>1324</v>
      </c>
      <c r="I228" s="7" t="s">
        <v>559</v>
      </c>
      <c r="J228" s="7" t="s">
        <v>5</v>
      </c>
      <c r="K228" s="46">
        <v>6</v>
      </c>
      <c r="L228" s="46">
        <v>1986600</v>
      </c>
      <c r="M228" s="46">
        <v>11919600</v>
      </c>
      <c r="N228" s="46">
        <v>1986600</v>
      </c>
      <c r="O228" s="46">
        <v>11919600</v>
      </c>
      <c r="P228" s="47" t="s">
        <v>1351</v>
      </c>
      <c r="Q228" s="142">
        <v>0</v>
      </c>
      <c r="R228" s="142">
        <v>0</v>
      </c>
      <c r="S228" s="142">
        <v>0</v>
      </c>
      <c r="T228" s="142">
        <v>0</v>
      </c>
      <c r="U228" s="142">
        <v>0</v>
      </c>
      <c r="V228" s="142">
        <v>0</v>
      </c>
      <c r="W228" s="142">
        <v>0</v>
      </c>
      <c r="X228" s="142">
        <v>0</v>
      </c>
      <c r="Y228" s="142">
        <v>0</v>
      </c>
      <c r="Z228" s="142">
        <v>0</v>
      </c>
      <c r="AA228" s="142">
        <v>0</v>
      </c>
      <c r="AB228" s="142">
        <v>0</v>
      </c>
      <c r="AC228" s="142">
        <v>0</v>
      </c>
      <c r="AD228" s="142">
        <v>0</v>
      </c>
      <c r="AE228" s="142">
        <v>0</v>
      </c>
      <c r="AF228" s="142">
        <v>0</v>
      </c>
      <c r="AG228" s="142">
        <v>0</v>
      </c>
      <c r="AH228" s="142">
        <v>6</v>
      </c>
      <c r="AI228" s="142">
        <f t="shared" si="16"/>
        <v>6</v>
      </c>
      <c r="AJ228" s="364">
        <f t="shared" si="17"/>
        <v>0</v>
      </c>
    </row>
    <row r="229" spans="1:36" s="47" customFormat="1" ht="51">
      <c r="A229" s="7">
        <v>359</v>
      </c>
      <c r="B229" s="7">
        <v>33</v>
      </c>
      <c r="C229" s="7">
        <v>11531</v>
      </c>
      <c r="D229" s="63" t="s">
        <v>421</v>
      </c>
      <c r="E229" s="63" t="s">
        <v>421</v>
      </c>
      <c r="F229" s="7" t="s">
        <v>589</v>
      </c>
      <c r="G229" s="367" t="s">
        <v>423</v>
      </c>
      <c r="H229" s="7" t="s">
        <v>1324</v>
      </c>
      <c r="I229" s="7" t="s">
        <v>559</v>
      </c>
      <c r="J229" s="7" t="s">
        <v>5</v>
      </c>
      <c r="K229" s="46">
        <v>5</v>
      </c>
      <c r="L229" s="46">
        <v>1986600</v>
      </c>
      <c r="M229" s="46">
        <v>9933000</v>
      </c>
      <c r="N229" s="46">
        <v>1986600</v>
      </c>
      <c r="O229" s="46">
        <v>9933000</v>
      </c>
      <c r="P229" s="47" t="s">
        <v>1351</v>
      </c>
      <c r="Q229" s="142">
        <v>0</v>
      </c>
      <c r="R229" s="142">
        <v>0</v>
      </c>
      <c r="S229" s="142">
        <v>0</v>
      </c>
      <c r="T229" s="142">
        <v>0</v>
      </c>
      <c r="U229" s="142">
        <v>0</v>
      </c>
      <c r="V229" s="142">
        <v>0</v>
      </c>
      <c r="W229" s="142">
        <v>0</v>
      </c>
      <c r="X229" s="142">
        <v>0</v>
      </c>
      <c r="Y229" s="142">
        <v>0</v>
      </c>
      <c r="Z229" s="142">
        <v>0</v>
      </c>
      <c r="AA229" s="142">
        <v>0</v>
      </c>
      <c r="AB229" s="142">
        <v>0</v>
      </c>
      <c r="AC229" s="142">
        <v>0</v>
      </c>
      <c r="AD229" s="142">
        <v>0</v>
      </c>
      <c r="AE229" s="142">
        <v>0</v>
      </c>
      <c r="AF229" s="142">
        <v>0</v>
      </c>
      <c r="AG229" s="142">
        <v>0</v>
      </c>
      <c r="AH229" s="142">
        <v>5</v>
      </c>
      <c r="AI229" s="142">
        <f t="shared" si="16"/>
        <v>5</v>
      </c>
      <c r="AJ229" s="364">
        <f t="shared" si="17"/>
        <v>0</v>
      </c>
    </row>
    <row r="230" spans="1:36" s="47" customFormat="1" ht="38.25">
      <c r="A230" s="7">
        <v>360</v>
      </c>
      <c r="B230" s="7">
        <v>34</v>
      </c>
      <c r="C230" s="7">
        <v>18011</v>
      </c>
      <c r="D230" s="63" t="s">
        <v>407</v>
      </c>
      <c r="E230" s="63" t="s">
        <v>558</v>
      </c>
      <c r="F230" s="7" t="s">
        <v>481</v>
      </c>
      <c r="G230" s="367" t="s">
        <v>408</v>
      </c>
      <c r="H230" s="7" t="s">
        <v>1324</v>
      </c>
      <c r="I230" s="7" t="s">
        <v>559</v>
      </c>
      <c r="J230" s="7" t="s">
        <v>410</v>
      </c>
      <c r="K230" s="46">
        <v>6</v>
      </c>
      <c r="L230" s="46">
        <v>1123500</v>
      </c>
      <c r="M230" s="46">
        <v>6741000</v>
      </c>
      <c r="N230" s="46">
        <v>1123500</v>
      </c>
      <c r="O230" s="46">
        <v>6741000</v>
      </c>
      <c r="P230" s="47" t="s">
        <v>1351</v>
      </c>
      <c r="Q230" s="142">
        <v>0</v>
      </c>
      <c r="R230" s="142">
        <v>0</v>
      </c>
      <c r="S230" s="142">
        <v>0</v>
      </c>
      <c r="T230" s="142">
        <v>0</v>
      </c>
      <c r="U230" s="142">
        <v>0</v>
      </c>
      <c r="V230" s="142">
        <v>0</v>
      </c>
      <c r="W230" s="142">
        <v>0</v>
      </c>
      <c r="X230" s="142">
        <v>0</v>
      </c>
      <c r="Y230" s="142">
        <v>0</v>
      </c>
      <c r="Z230" s="142">
        <v>0</v>
      </c>
      <c r="AA230" s="142">
        <v>0</v>
      </c>
      <c r="AB230" s="142">
        <v>0</v>
      </c>
      <c r="AC230" s="142">
        <v>0</v>
      </c>
      <c r="AD230" s="142">
        <v>0</v>
      </c>
      <c r="AE230" s="142">
        <v>0</v>
      </c>
      <c r="AF230" s="142">
        <v>0</v>
      </c>
      <c r="AG230" s="142">
        <v>0</v>
      </c>
      <c r="AH230" s="142">
        <v>6</v>
      </c>
      <c r="AI230" s="142">
        <f t="shared" si="16"/>
        <v>6</v>
      </c>
      <c r="AJ230" s="364">
        <f t="shared" si="17"/>
        <v>0</v>
      </c>
    </row>
    <row r="231" spans="1:36" s="47" customFormat="1" ht="63.75">
      <c r="A231" s="7">
        <v>361</v>
      </c>
      <c r="B231" s="7">
        <v>35</v>
      </c>
      <c r="C231" s="7">
        <v>18009</v>
      </c>
      <c r="D231" s="63" t="s">
        <v>426</v>
      </c>
      <c r="E231" s="63" t="s">
        <v>426</v>
      </c>
      <c r="F231" s="7" t="s">
        <v>481</v>
      </c>
      <c r="G231" s="367" t="s">
        <v>427</v>
      </c>
      <c r="H231" s="7" t="s">
        <v>1324</v>
      </c>
      <c r="I231" s="7" t="s">
        <v>559</v>
      </c>
      <c r="J231" s="7" t="s">
        <v>410</v>
      </c>
      <c r="K231" s="46">
        <v>6</v>
      </c>
      <c r="L231" s="46">
        <v>526050</v>
      </c>
      <c r="M231" s="46">
        <v>3156300</v>
      </c>
      <c r="N231" s="46">
        <v>526050</v>
      </c>
      <c r="O231" s="46">
        <v>3156300</v>
      </c>
      <c r="P231" s="47" t="s">
        <v>1351</v>
      </c>
      <c r="Q231" s="142">
        <v>0</v>
      </c>
      <c r="R231" s="142">
        <v>0</v>
      </c>
      <c r="S231" s="142">
        <v>0</v>
      </c>
      <c r="T231" s="142">
        <v>0</v>
      </c>
      <c r="U231" s="142">
        <v>0</v>
      </c>
      <c r="V231" s="142">
        <v>0</v>
      </c>
      <c r="W231" s="142">
        <v>0</v>
      </c>
      <c r="X231" s="142">
        <v>0</v>
      </c>
      <c r="Y231" s="142">
        <v>0</v>
      </c>
      <c r="Z231" s="142">
        <v>0</v>
      </c>
      <c r="AA231" s="142">
        <v>0</v>
      </c>
      <c r="AB231" s="142">
        <v>0</v>
      </c>
      <c r="AC231" s="142">
        <v>0</v>
      </c>
      <c r="AD231" s="142">
        <v>0</v>
      </c>
      <c r="AE231" s="142">
        <v>0</v>
      </c>
      <c r="AF231" s="142">
        <v>0</v>
      </c>
      <c r="AG231" s="142">
        <v>0</v>
      </c>
      <c r="AH231" s="142">
        <v>6</v>
      </c>
      <c r="AI231" s="142">
        <f t="shared" si="16"/>
        <v>6</v>
      </c>
      <c r="AJ231" s="364">
        <f t="shared" si="17"/>
        <v>0</v>
      </c>
    </row>
    <row r="232" spans="1:36" s="47" customFormat="1" ht="25.5">
      <c r="A232" s="7">
        <v>362</v>
      </c>
      <c r="B232" s="7">
        <v>36</v>
      </c>
      <c r="C232" s="7">
        <v>11505</v>
      </c>
      <c r="D232" s="63" t="s">
        <v>6</v>
      </c>
      <c r="E232" s="63" t="s">
        <v>6</v>
      </c>
      <c r="F232" s="7" t="s">
        <v>567</v>
      </c>
      <c r="G232" s="367" t="s">
        <v>433</v>
      </c>
      <c r="H232" s="7" t="s">
        <v>1324</v>
      </c>
      <c r="I232" s="7" t="s">
        <v>559</v>
      </c>
      <c r="J232" s="7" t="s">
        <v>5</v>
      </c>
      <c r="K232" s="46">
        <v>6</v>
      </c>
      <c r="L232" s="46">
        <v>1783950</v>
      </c>
      <c r="M232" s="46">
        <v>10703700</v>
      </c>
      <c r="N232" s="46">
        <v>1783950</v>
      </c>
      <c r="O232" s="46">
        <v>10703700</v>
      </c>
      <c r="P232" s="47" t="s">
        <v>1351</v>
      </c>
      <c r="Q232" s="142">
        <v>0</v>
      </c>
      <c r="R232" s="142">
        <v>0</v>
      </c>
      <c r="S232" s="142">
        <v>0</v>
      </c>
      <c r="T232" s="142">
        <v>0</v>
      </c>
      <c r="U232" s="142">
        <v>0</v>
      </c>
      <c r="V232" s="142">
        <v>0</v>
      </c>
      <c r="W232" s="142">
        <v>0</v>
      </c>
      <c r="X232" s="142">
        <v>0</v>
      </c>
      <c r="Y232" s="142">
        <v>0</v>
      </c>
      <c r="Z232" s="142">
        <v>0</v>
      </c>
      <c r="AA232" s="142">
        <v>0</v>
      </c>
      <c r="AB232" s="142">
        <v>0</v>
      </c>
      <c r="AC232" s="142">
        <v>0</v>
      </c>
      <c r="AD232" s="142">
        <v>0</v>
      </c>
      <c r="AE232" s="142">
        <v>0</v>
      </c>
      <c r="AF232" s="142">
        <v>0</v>
      </c>
      <c r="AG232" s="142">
        <v>0</v>
      </c>
      <c r="AH232" s="142">
        <v>6</v>
      </c>
      <c r="AI232" s="142">
        <f t="shared" si="16"/>
        <v>6</v>
      </c>
      <c r="AJ232" s="364">
        <f t="shared" si="17"/>
        <v>0</v>
      </c>
    </row>
    <row r="233" spans="1:36" s="47" customFormat="1" ht="38.25">
      <c r="A233" s="7">
        <v>363</v>
      </c>
      <c r="B233" s="7">
        <v>37</v>
      </c>
      <c r="C233" s="7">
        <v>11502</v>
      </c>
      <c r="D233" s="63" t="s">
        <v>81</v>
      </c>
      <c r="E233" s="63" t="s">
        <v>81</v>
      </c>
      <c r="F233" s="7" t="s">
        <v>590</v>
      </c>
      <c r="G233" s="367" t="s">
        <v>434</v>
      </c>
      <c r="H233" s="7" t="s">
        <v>1324</v>
      </c>
      <c r="I233" s="7" t="s">
        <v>559</v>
      </c>
      <c r="J233" s="7" t="s">
        <v>5</v>
      </c>
      <c r="K233" s="46">
        <v>6</v>
      </c>
      <c r="L233" s="46">
        <v>900900</v>
      </c>
      <c r="M233" s="46">
        <v>5405400</v>
      </c>
      <c r="N233" s="46">
        <v>900900</v>
      </c>
      <c r="O233" s="46">
        <v>5405400</v>
      </c>
      <c r="P233" s="47" t="s">
        <v>1351</v>
      </c>
      <c r="Q233" s="142">
        <v>0</v>
      </c>
      <c r="R233" s="142">
        <v>0</v>
      </c>
      <c r="S233" s="142">
        <v>0</v>
      </c>
      <c r="T233" s="142">
        <v>0</v>
      </c>
      <c r="U233" s="142">
        <v>0</v>
      </c>
      <c r="V233" s="142">
        <v>0</v>
      </c>
      <c r="W233" s="142">
        <v>0</v>
      </c>
      <c r="X233" s="142">
        <v>0</v>
      </c>
      <c r="Y233" s="142">
        <v>0</v>
      </c>
      <c r="Z233" s="142">
        <v>0</v>
      </c>
      <c r="AA233" s="142">
        <v>0</v>
      </c>
      <c r="AB233" s="142">
        <v>0</v>
      </c>
      <c r="AC233" s="142">
        <v>0</v>
      </c>
      <c r="AD233" s="142">
        <v>0</v>
      </c>
      <c r="AE233" s="142">
        <v>0</v>
      </c>
      <c r="AF233" s="142">
        <v>0</v>
      </c>
      <c r="AG233" s="142">
        <v>0</v>
      </c>
      <c r="AH233" s="142">
        <v>6</v>
      </c>
      <c r="AI233" s="142">
        <f t="shared" si="16"/>
        <v>6</v>
      </c>
      <c r="AJ233" s="364">
        <f t="shared" si="17"/>
        <v>0</v>
      </c>
    </row>
    <row r="234" spans="1:36" s="47" customFormat="1" ht="51">
      <c r="A234" s="7">
        <v>364</v>
      </c>
      <c r="B234" s="7">
        <v>38</v>
      </c>
      <c r="C234" s="7">
        <v>11520</v>
      </c>
      <c r="D234" s="63" t="s">
        <v>435</v>
      </c>
      <c r="E234" s="63" t="s">
        <v>569</v>
      </c>
      <c r="F234" s="7" t="s">
        <v>570</v>
      </c>
      <c r="G234" s="367" t="s">
        <v>438</v>
      </c>
      <c r="H234" s="7" t="s">
        <v>1324</v>
      </c>
      <c r="I234" s="7" t="s">
        <v>559</v>
      </c>
      <c r="J234" s="7" t="s">
        <v>5</v>
      </c>
      <c r="K234" s="46">
        <v>6</v>
      </c>
      <c r="L234" s="46">
        <v>2011800</v>
      </c>
      <c r="M234" s="46">
        <v>12070800</v>
      </c>
      <c r="N234" s="46">
        <v>2011800</v>
      </c>
      <c r="O234" s="46">
        <v>12070800</v>
      </c>
      <c r="P234" s="47" t="s">
        <v>1351</v>
      </c>
      <c r="Q234" s="142">
        <v>0</v>
      </c>
      <c r="R234" s="142">
        <v>0</v>
      </c>
      <c r="S234" s="142">
        <v>0</v>
      </c>
      <c r="T234" s="142">
        <v>0</v>
      </c>
      <c r="U234" s="142">
        <v>0</v>
      </c>
      <c r="V234" s="142">
        <v>0</v>
      </c>
      <c r="W234" s="142">
        <v>0</v>
      </c>
      <c r="X234" s="142">
        <v>0</v>
      </c>
      <c r="Y234" s="142">
        <v>0</v>
      </c>
      <c r="Z234" s="142">
        <v>0</v>
      </c>
      <c r="AA234" s="142">
        <v>0</v>
      </c>
      <c r="AB234" s="142">
        <v>0</v>
      </c>
      <c r="AC234" s="142">
        <v>0</v>
      </c>
      <c r="AD234" s="142">
        <v>0</v>
      </c>
      <c r="AE234" s="142">
        <v>0</v>
      </c>
      <c r="AF234" s="142">
        <v>0</v>
      </c>
      <c r="AG234" s="142">
        <v>0</v>
      </c>
      <c r="AH234" s="142">
        <v>6</v>
      </c>
      <c r="AI234" s="142">
        <f t="shared" si="16"/>
        <v>6</v>
      </c>
      <c r="AJ234" s="364">
        <f t="shared" si="17"/>
        <v>0</v>
      </c>
    </row>
    <row r="235" spans="1:36" s="47" customFormat="1" ht="45" customHeight="1">
      <c r="A235" s="7">
        <v>365</v>
      </c>
      <c r="B235" s="7">
        <v>39</v>
      </c>
      <c r="C235" s="7">
        <v>11503</v>
      </c>
      <c r="D235" s="63" t="s">
        <v>11</v>
      </c>
      <c r="E235" s="63" t="s">
        <v>11</v>
      </c>
      <c r="F235" s="7" t="s">
        <v>567</v>
      </c>
      <c r="G235" s="367" t="s">
        <v>439</v>
      </c>
      <c r="H235" s="7" t="s">
        <v>1324</v>
      </c>
      <c r="I235" s="7" t="s">
        <v>559</v>
      </c>
      <c r="J235" s="7" t="s">
        <v>5</v>
      </c>
      <c r="K235" s="46">
        <v>8</v>
      </c>
      <c r="L235" s="46">
        <v>725550</v>
      </c>
      <c r="M235" s="46">
        <v>5804400</v>
      </c>
      <c r="N235" s="46">
        <v>725550</v>
      </c>
      <c r="O235" s="46">
        <v>5804400</v>
      </c>
      <c r="P235" s="47" t="s">
        <v>1351</v>
      </c>
      <c r="Q235" s="142">
        <v>0</v>
      </c>
      <c r="R235" s="142">
        <v>0</v>
      </c>
      <c r="S235" s="142">
        <v>0</v>
      </c>
      <c r="T235" s="142">
        <v>0</v>
      </c>
      <c r="U235" s="142">
        <v>0</v>
      </c>
      <c r="V235" s="142">
        <v>0</v>
      </c>
      <c r="W235" s="142">
        <v>0</v>
      </c>
      <c r="X235" s="142">
        <v>0</v>
      </c>
      <c r="Y235" s="142">
        <v>0</v>
      </c>
      <c r="Z235" s="142">
        <v>0</v>
      </c>
      <c r="AA235" s="142">
        <v>0</v>
      </c>
      <c r="AB235" s="142">
        <v>0</v>
      </c>
      <c r="AC235" s="142">
        <v>0</v>
      </c>
      <c r="AD235" s="142">
        <v>0</v>
      </c>
      <c r="AE235" s="142">
        <v>0</v>
      </c>
      <c r="AF235" s="142">
        <v>0</v>
      </c>
      <c r="AG235" s="142">
        <v>0</v>
      </c>
      <c r="AH235" s="142">
        <v>8</v>
      </c>
      <c r="AI235" s="142">
        <f t="shared" si="16"/>
        <v>8</v>
      </c>
      <c r="AJ235" s="364">
        <f t="shared" si="17"/>
        <v>0</v>
      </c>
    </row>
    <row r="236" spans="1:36" s="37" customFormat="1" ht="38.25">
      <c r="A236" s="7">
        <v>366</v>
      </c>
      <c r="B236" s="7">
        <v>40</v>
      </c>
      <c r="C236" s="7">
        <v>11557</v>
      </c>
      <c r="D236" s="63" t="s">
        <v>440</v>
      </c>
      <c r="E236" s="63" t="s">
        <v>572</v>
      </c>
      <c r="F236" s="7" t="s">
        <v>573</v>
      </c>
      <c r="G236" s="367" t="s">
        <v>443</v>
      </c>
      <c r="H236" s="7" t="s">
        <v>1324</v>
      </c>
      <c r="I236" s="7" t="s">
        <v>559</v>
      </c>
      <c r="J236" s="7" t="s">
        <v>112</v>
      </c>
      <c r="K236" s="46">
        <v>3</v>
      </c>
      <c r="L236" s="46">
        <v>5788650</v>
      </c>
      <c r="M236" s="46">
        <v>17365950</v>
      </c>
      <c r="N236" s="46">
        <v>5788650</v>
      </c>
      <c r="O236" s="46">
        <v>17365950</v>
      </c>
      <c r="P236" s="47" t="s">
        <v>1351</v>
      </c>
      <c r="Q236" s="142">
        <v>0</v>
      </c>
      <c r="R236" s="142">
        <v>0</v>
      </c>
      <c r="S236" s="142">
        <v>0</v>
      </c>
      <c r="T236" s="142">
        <v>0</v>
      </c>
      <c r="U236" s="142">
        <v>0</v>
      </c>
      <c r="V236" s="142">
        <v>0</v>
      </c>
      <c r="W236" s="142">
        <v>0</v>
      </c>
      <c r="X236" s="142">
        <v>0</v>
      </c>
      <c r="Y236" s="142">
        <v>0</v>
      </c>
      <c r="Z236" s="142">
        <v>0</v>
      </c>
      <c r="AA236" s="142">
        <v>0</v>
      </c>
      <c r="AB236" s="142">
        <v>0</v>
      </c>
      <c r="AC236" s="142">
        <v>0</v>
      </c>
      <c r="AD236" s="142">
        <v>0</v>
      </c>
      <c r="AE236" s="142">
        <v>0</v>
      </c>
      <c r="AF236" s="142">
        <v>0</v>
      </c>
      <c r="AG236" s="142">
        <v>0</v>
      </c>
      <c r="AH236" s="142">
        <v>3</v>
      </c>
      <c r="AI236" s="142">
        <f t="shared" si="16"/>
        <v>3</v>
      </c>
      <c r="AJ236" s="364">
        <f t="shared" si="17"/>
        <v>0</v>
      </c>
    </row>
    <row r="237" spans="1:36" s="47" customFormat="1" ht="25.5">
      <c r="A237" s="7">
        <v>367</v>
      </c>
      <c r="B237" s="7">
        <v>41</v>
      </c>
      <c r="C237" s="7">
        <v>11528</v>
      </c>
      <c r="D237" s="63" t="s">
        <v>313</v>
      </c>
      <c r="E237" s="63" t="s">
        <v>313</v>
      </c>
      <c r="F237" s="7" t="s">
        <v>574</v>
      </c>
      <c r="G237" s="367" t="s">
        <v>447</v>
      </c>
      <c r="H237" s="7" t="s">
        <v>1324</v>
      </c>
      <c r="I237" s="7" t="s">
        <v>559</v>
      </c>
      <c r="J237" s="7" t="s">
        <v>5</v>
      </c>
      <c r="K237" s="46">
        <v>6</v>
      </c>
      <c r="L237" s="46">
        <v>3108000</v>
      </c>
      <c r="M237" s="46">
        <v>18648000</v>
      </c>
      <c r="N237" s="46">
        <v>3108000</v>
      </c>
      <c r="O237" s="46">
        <v>18648000</v>
      </c>
      <c r="P237" s="47" t="s">
        <v>1351</v>
      </c>
      <c r="Q237" s="142">
        <v>0</v>
      </c>
      <c r="R237" s="142">
        <v>0</v>
      </c>
      <c r="S237" s="142">
        <v>0</v>
      </c>
      <c r="T237" s="142">
        <v>0</v>
      </c>
      <c r="U237" s="142">
        <v>0</v>
      </c>
      <c r="V237" s="142">
        <v>0</v>
      </c>
      <c r="W237" s="142">
        <v>0</v>
      </c>
      <c r="X237" s="142">
        <v>0</v>
      </c>
      <c r="Y237" s="142">
        <v>0</v>
      </c>
      <c r="Z237" s="142">
        <v>0</v>
      </c>
      <c r="AA237" s="142">
        <v>0</v>
      </c>
      <c r="AB237" s="142">
        <v>0</v>
      </c>
      <c r="AC237" s="142">
        <v>0</v>
      </c>
      <c r="AD237" s="142">
        <v>0</v>
      </c>
      <c r="AE237" s="142">
        <v>0</v>
      </c>
      <c r="AF237" s="142">
        <v>0</v>
      </c>
      <c r="AG237" s="142">
        <v>0</v>
      </c>
      <c r="AH237" s="142">
        <v>6</v>
      </c>
      <c r="AI237" s="142">
        <f t="shared" si="16"/>
        <v>6</v>
      </c>
      <c r="AJ237" s="364">
        <f t="shared" si="17"/>
        <v>0</v>
      </c>
    </row>
    <row r="238" spans="1:36" s="47" customFormat="1" ht="25.5">
      <c r="A238" s="7">
        <v>368</v>
      </c>
      <c r="B238" s="7">
        <v>42</v>
      </c>
      <c r="C238" s="7">
        <v>11516</v>
      </c>
      <c r="D238" s="63" t="s">
        <v>448</v>
      </c>
      <c r="E238" s="63" t="s">
        <v>575</v>
      </c>
      <c r="F238" s="7" t="s">
        <v>568</v>
      </c>
      <c r="G238" s="367" t="s">
        <v>450</v>
      </c>
      <c r="H238" s="7" t="s">
        <v>1324</v>
      </c>
      <c r="I238" s="7" t="s">
        <v>559</v>
      </c>
      <c r="J238" s="7" t="s">
        <v>5</v>
      </c>
      <c r="K238" s="46">
        <v>6</v>
      </c>
      <c r="L238" s="46">
        <v>1483650</v>
      </c>
      <c r="M238" s="46">
        <v>8901900</v>
      </c>
      <c r="N238" s="46">
        <v>1483650</v>
      </c>
      <c r="O238" s="46">
        <v>8901900</v>
      </c>
      <c r="P238" s="47" t="s">
        <v>1351</v>
      </c>
      <c r="Q238" s="142">
        <v>0</v>
      </c>
      <c r="R238" s="142">
        <v>0</v>
      </c>
      <c r="S238" s="142">
        <v>0</v>
      </c>
      <c r="T238" s="142">
        <v>0</v>
      </c>
      <c r="U238" s="142">
        <v>0</v>
      </c>
      <c r="V238" s="142">
        <v>0</v>
      </c>
      <c r="W238" s="142">
        <v>0</v>
      </c>
      <c r="X238" s="142">
        <v>0</v>
      </c>
      <c r="Y238" s="142">
        <v>0</v>
      </c>
      <c r="Z238" s="142">
        <v>0</v>
      </c>
      <c r="AA238" s="142">
        <v>0</v>
      </c>
      <c r="AB238" s="142">
        <v>0</v>
      </c>
      <c r="AC238" s="142">
        <v>0</v>
      </c>
      <c r="AD238" s="142">
        <v>0</v>
      </c>
      <c r="AE238" s="142">
        <v>0</v>
      </c>
      <c r="AF238" s="142">
        <v>0</v>
      </c>
      <c r="AG238" s="142">
        <v>0</v>
      </c>
      <c r="AH238" s="142">
        <v>6</v>
      </c>
      <c r="AI238" s="142">
        <f t="shared" si="16"/>
        <v>6</v>
      </c>
      <c r="AJ238" s="364">
        <f t="shared" si="17"/>
        <v>0</v>
      </c>
    </row>
    <row r="239" spans="1:36" s="47" customFormat="1" ht="25.5">
      <c r="A239" s="7">
        <v>369</v>
      </c>
      <c r="B239" s="7">
        <v>43</v>
      </c>
      <c r="C239" s="7">
        <v>11521</v>
      </c>
      <c r="D239" s="63" t="s">
        <v>315</v>
      </c>
      <c r="E239" s="63" t="s">
        <v>315</v>
      </c>
      <c r="F239" s="7" t="s">
        <v>567</v>
      </c>
      <c r="G239" s="367" t="s">
        <v>452</v>
      </c>
      <c r="H239" s="7" t="s">
        <v>1324</v>
      </c>
      <c r="I239" s="7" t="s">
        <v>559</v>
      </c>
      <c r="J239" s="7" t="s">
        <v>5</v>
      </c>
      <c r="K239" s="46">
        <v>6</v>
      </c>
      <c r="L239" s="46">
        <v>1501500</v>
      </c>
      <c r="M239" s="46">
        <v>9009000</v>
      </c>
      <c r="N239" s="46">
        <v>1501500</v>
      </c>
      <c r="O239" s="46">
        <v>9009000</v>
      </c>
      <c r="P239" s="47" t="s">
        <v>1351</v>
      </c>
      <c r="Q239" s="142">
        <v>0</v>
      </c>
      <c r="R239" s="142">
        <v>0</v>
      </c>
      <c r="S239" s="142">
        <v>0</v>
      </c>
      <c r="T239" s="142">
        <v>0</v>
      </c>
      <c r="U239" s="142">
        <v>0</v>
      </c>
      <c r="V239" s="142">
        <v>0</v>
      </c>
      <c r="W239" s="142">
        <v>0</v>
      </c>
      <c r="X239" s="142">
        <v>0</v>
      </c>
      <c r="Y239" s="142">
        <v>0</v>
      </c>
      <c r="Z239" s="142">
        <v>0</v>
      </c>
      <c r="AA239" s="142">
        <v>0</v>
      </c>
      <c r="AB239" s="142">
        <v>0</v>
      </c>
      <c r="AC239" s="142">
        <v>0</v>
      </c>
      <c r="AD239" s="142">
        <v>0</v>
      </c>
      <c r="AE239" s="142">
        <v>0</v>
      </c>
      <c r="AF239" s="142">
        <v>0</v>
      </c>
      <c r="AG239" s="142">
        <v>0</v>
      </c>
      <c r="AH239" s="142">
        <v>6</v>
      </c>
      <c r="AI239" s="142">
        <f t="shared" si="16"/>
        <v>6</v>
      </c>
      <c r="AJ239" s="364">
        <f t="shared" si="17"/>
        <v>0</v>
      </c>
    </row>
    <row r="240" spans="1:36" s="47" customFormat="1" ht="51">
      <c r="A240" s="7">
        <v>370</v>
      </c>
      <c r="B240" s="7">
        <v>44</v>
      </c>
      <c r="C240" s="7" t="s">
        <v>577</v>
      </c>
      <c r="D240" s="63" t="s">
        <v>483</v>
      </c>
      <c r="E240" s="63" t="s">
        <v>578</v>
      </c>
      <c r="F240" s="7" t="s">
        <v>579</v>
      </c>
      <c r="G240" s="367" t="s">
        <v>454</v>
      </c>
      <c r="H240" s="7" t="s">
        <v>1324</v>
      </c>
      <c r="I240" s="7" t="s">
        <v>559</v>
      </c>
      <c r="J240" s="7" t="s">
        <v>5</v>
      </c>
      <c r="K240" s="46">
        <v>3</v>
      </c>
      <c r="L240" s="46">
        <v>1189650</v>
      </c>
      <c r="M240" s="46">
        <v>3568950</v>
      </c>
      <c r="N240" s="46">
        <v>1189650</v>
      </c>
      <c r="O240" s="46">
        <v>3568950</v>
      </c>
      <c r="P240" s="47" t="s">
        <v>1351</v>
      </c>
      <c r="Q240" s="142">
        <v>0</v>
      </c>
      <c r="R240" s="142">
        <v>0</v>
      </c>
      <c r="S240" s="142">
        <v>0</v>
      </c>
      <c r="T240" s="142">
        <v>0</v>
      </c>
      <c r="U240" s="142">
        <v>0</v>
      </c>
      <c r="V240" s="142">
        <v>0</v>
      </c>
      <c r="W240" s="142">
        <v>0</v>
      </c>
      <c r="X240" s="142">
        <v>0</v>
      </c>
      <c r="Y240" s="142">
        <v>0</v>
      </c>
      <c r="Z240" s="142">
        <v>0</v>
      </c>
      <c r="AA240" s="142">
        <v>0</v>
      </c>
      <c r="AB240" s="142">
        <v>0</v>
      </c>
      <c r="AC240" s="142">
        <v>0</v>
      </c>
      <c r="AD240" s="142">
        <v>0</v>
      </c>
      <c r="AE240" s="142">
        <v>0</v>
      </c>
      <c r="AF240" s="142">
        <v>0</v>
      </c>
      <c r="AG240" s="142">
        <v>0</v>
      </c>
      <c r="AH240" s="142">
        <v>3</v>
      </c>
      <c r="AI240" s="142">
        <f t="shared" si="16"/>
        <v>3</v>
      </c>
      <c r="AJ240" s="364">
        <f t="shared" si="17"/>
        <v>0</v>
      </c>
    </row>
    <row r="241" spans="1:36" s="47" customFormat="1" ht="38.25">
      <c r="A241" s="7">
        <v>371</v>
      </c>
      <c r="B241" s="7">
        <v>45</v>
      </c>
      <c r="C241" s="7">
        <v>11510</v>
      </c>
      <c r="D241" s="63" t="s">
        <v>286</v>
      </c>
      <c r="E241" s="63" t="s">
        <v>565</v>
      </c>
      <c r="F241" s="7" t="s">
        <v>587</v>
      </c>
      <c r="G241" s="367" t="s">
        <v>425</v>
      </c>
      <c r="H241" s="7" t="s">
        <v>1324</v>
      </c>
      <c r="I241" s="7" t="s">
        <v>559</v>
      </c>
      <c r="J241" s="7" t="s">
        <v>5</v>
      </c>
      <c r="K241" s="46">
        <v>3</v>
      </c>
      <c r="L241" s="46">
        <v>1432200</v>
      </c>
      <c r="M241" s="46">
        <v>4296600</v>
      </c>
      <c r="N241" s="46">
        <v>1432200</v>
      </c>
      <c r="O241" s="46">
        <v>4296600</v>
      </c>
      <c r="P241" s="47" t="s">
        <v>1351</v>
      </c>
      <c r="Q241" s="142">
        <v>0</v>
      </c>
      <c r="R241" s="142">
        <v>0</v>
      </c>
      <c r="S241" s="142">
        <v>0</v>
      </c>
      <c r="T241" s="142">
        <v>0</v>
      </c>
      <c r="U241" s="142">
        <v>0</v>
      </c>
      <c r="V241" s="142">
        <v>0</v>
      </c>
      <c r="W241" s="142">
        <v>0</v>
      </c>
      <c r="X241" s="142">
        <v>0</v>
      </c>
      <c r="Y241" s="142">
        <v>0</v>
      </c>
      <c r="Z241" s="142">
        <v>0</v>
      </c>
      <c r="AA241" s="142">
        <v>0</v>
      </c>
      <c r="AB241" s="142">
        <v>0</v>
      </c>
      <c r="AC241" s="142">
        <v>0</v>
      </c>
      <c r="AD241" s="142">
        <v>0</v>
      </c>
      <c r="AE241" s="142">
        <v>0</v>
      </c>
      <c r="AF241" s="142">
        <v>0</v>
      </c>
      <c r="AG241" s="142">
        <v>0</v>
      </c>
      <c r="AH241" s="142">
        <v>3</v>
      </c>
      <c r="AI241" s="142">
        <f t="shared" si="16"/>
        <v>3</v>
      </c>
      <c r="AJ241" s="364">
        <f t="shared" si="17"/>
        <v>0</v>
      </c>
    </row>
    <row r="242" spans="1:36" s="47" customFormat="1" ht="12.75">
      <c r="B242" s="91" t="s">
        <v>715</v>
      </c>
      <c r="C242" s="7"/>
      <c r="D242" s="14"/>
      <c r="E242" s="14"/>
      <c r="F242" s="7"/>
      <c r="G242" s="367"/>
      <c r="H242" s="7"/>
      <c r="I242" s="7"/>
      <c r="J242" s="7"/>
      <c r="K242" s="46"/>
      <c r="L242" s="46"/>
      <c r="M242" s="351">
        <v>8952552880</v>
      </c>
      <c r="N242" s="46"/>
      <c r="O242" s="351">
        <f>SUM(O243:O296)</f>
        <v>8623559910</v>
      </c>
      <c r="P242" s="47" t="s">
        <v>1351</v>
      </c>
      <c r="Q242" s="142" t="e">
        <v>#N/A</v>
      </c>
      <c r="R242" s="142" t="e">
        <v>#N/A</v>
      </c>
      <c r="S242" s="142" t="e">
        <v>#N/A</v>
      </c>
      <c r="T242" s="142" t="e">
        <v>#N/A</v>
      </c>
      <c r="U242" s="142" t="e">
        <v>#N/A</v>
      </c>
      <c r="V242" s="142" t="e">
        <v>#N/A</v>
      </c>
      <c r="W242" s="142" t="e">
        <v>#N/A</v>
      </c>
      <c r="X242" s="142" t="e">
        <v>#N/A</v>
      </c>
      <c r="Y242" s="142" t="e">
        <v>#N/A</v>
      </c>
      <c r="Z242" s="142" t="e">
        <v>#N/A</v>
      </c>
      <c r="AA242" s="142" t="e">
        <v>#N/A</v>
      </c>
      <c r="AB242" s="142" t="e">
        <v>#N/A</v>
      </c>
      <c r="AC242" s="142" t="e">
        <v>#N/A</v>
      </c>
      <c r="AD242" s="142" t="e">
        <v>#N/A</v>
      </c>
      <c r="AE242" s="142" t="e">
        <v>#N/A</v>
      </c>
      <c r="AF242" s="142" t="e">
        <v>#N/A</v>
      </c>
      <c r="AG242" s="142" t="e">
        <v>#N/A</v>
      </c>
      <c r="AH242" s="142" t="e">
        <v>#N/A</v>
      </c>
      <c r="AI242" s="142" t="e">
        <f t="shared" si="16"/>
        <v>#N/A</v>
      </c>
      <c r="AJ242" s="364" t="e">
        <f t="shared" si="17"/>
        <v>#N/A</v>
      </c>
    </row>
    <row r="243" spans="1:36" s="47" customFormat="1" ht="38.25">
      <c r="A243" s="7">
        <v>372</v>
      </c>
      <c r="B243" s="7">
        <v>46</v>
      </c>
      <c r="C243" s="7">
        <v>66039</v>
      </c>
      <c r="D243" s="63" t="s">
        <v>716</v>
      </c>
      <c r="E243" s="63" t="s">
        <v>716</v>
      </c>
      <c r="F243" s="7" t="s">
        <v>717</v>
      </c>
      <c r="G243" s="367" t="s">
        <v>718</v>
      </c>
      <c r="H243" s="7" t="s">
        <v>647</v>
      </c>
      <c r="I243" s="7" t="s">
        <v>596</v>
      </c>
      <c r="J243" s="7" t="s">
        <v>5</v>
      </c>
      <c r="K243" s="46">
        <v>5</v>
      </c>
      <c r="L243" s="46">
        <v>3311280</v>
      </c>
      <c r="M243" s="46">
        <v>16556400</v>
      </c>
      <c r="N243" s="46">
        <v>3309600</v>
      </c>
      <c r="O243" s="46">
        <v>16548000</v>
      </c>
      <c r="P243" s="47" t="s">
        <v>1351</v>
      </c>
      <c r="Q243" s="142">
        <v>5</v>
      </c>
      <c r="R243" s="142">
        <v>0</v>
      </c>
      <c r="S243" s="142">
        <v>0</v>
      </c>
      <c r="T243" s="142">
        <v>0</v>
      </c>
      <c r="U243" s="142">
        <v>0</v>
      </c>
      <c r="V243" s="142">
        <v>0</v>
      </c>
      <c r="W243" s="142">
        <v>0</v>
      </c>
      <c r="X243" s="142">
        <v>0</v>
      </c>
      <c r="Y243" s="142">
        <v>0</v>
      </c>
      <c r="Z243" s="142">
        <v>0</v>
      </c>
      <c r="AA243" s="142">
        <v>0</v>
      </c>
      <c r="AB243" s="142">
        <v>0</v>
      </c>
      <c r="AC243" s="142">
        <v>0</v>
      </c>
      <c r="AD243" s="142">
        <v>0</v>
      </c>
      <c r="AE243" s="142">
        <v>0</v>
      </c>
      <c r="AF243" s="142">
        <v>0</v>
      </c>
      <c r="AG243" s="142">
        <v>0</v>
      </c>
      <c r="AH243" s="142">
        <v>0</v>
      </c>
      <c r="AI243" s="142">
        <f t="shared" si="16"/>
        <v>5</v>
      </c>
      <c r="AJ243" s="364">
        <f t="shared" si="17"/>
        <v>0</v>
      </c>
    </row>
    <row r="244" spans="1:36" s="47" customFormat="1" ht="102">
      <c r="A244" s="7">
        <v>373</v>
      </c>
      <c r="B244" s="7">
        <v>47</v>
      </c>
      <c r="C244" s="7">
        <v>66300</v>
      </c>
      <c r="D244" s="63" t="s">
        <v>667</v>
      </c>
      <c r="E244" s="63" t="s">
        <v>667</v>
      </c>
      <c r="F244" s="7" t="s">
        <v>719</v>
      </c>
      <c r="G244" s="367" t="s">
        <v>669</v>
      </c>
      <c r="H244" s="7" t="s">
        <v>633</v>
      </c>
      <c r="I244" s="7" t="s">
        <v>180</v>
      </c>
      <c r="J244" s="7" t="s">
        <v>113</v>
      </c>
      <c r="K244" s="46">
        <v>100</v>
      </c>
      <c r="L244" s="46">
        <v>627000</v>
      </c>
      <c r="M244" s="46">
        <v>62700000</v>
      </c>
      <c r="N244" s="46">
        <v>619500</v>
      </c>
      <c r="O244" s="46">
        <v>61950000</v>
      </c>
      <c r="P244" s="47" t="s">
        <v>1351</v>
      </c>
      <c r="Q244" s="142">
        <v>100</v>
      </c>
      <c r="R244" s="142">
        <v>0</v>
      </c>
      <c r="S244" s="142">
        <v>0</v>
      </c>
      <c r="T244" s="142">
        <v>0</v>
      </c>
      <c r="U244" s="142">
        <v>0</v>
      </c>
      <c r="V244" s="142">
        <v>0</v>
      </c>
      <c r="W244" s="142">
        <v>0</v>
      </c>
      <c r="X244" s="142">
        <v>0</v>
      </c>
      <c r="Y244" s="142">
        <v>0</v>
      </c>
      <c r="Z244" s="142">
        <v>0</v>
      </c>
      <c r="AA244" s="142">
        <v>0</v>
      </c>
      <c r="AB244" s="142">
        <v>0</v>
      </c>
      <c r="AC244" s="142">
        <v>0</v>
      </c>
      <c r="AD244" s="142">
        <v>0</v>
      </c>
      <c r="AE244" s="142">
        <v>0</v>
      </c>
      <c r="AF244" s="142">
        <v>0</v>
      </c>
      <c r="AG244" s="142">
        <v>0</v>
      </c>
      <c r="AH244" s="142">
        <v>0</v>
      </c>
      <c r="AI244" s="142">
        <f t="shared" si="16"/>
        <v>100</v>
      </c>
      <c r="AJ244" s="364">
        <f t="shared" si="17"/>
        <v>0</v>
      </c>
    </row>
    <row r="245" spans="1:36" s="47" customFormat="1" ht="38.25">
      <c r="A245" s="7">
        <v>374</v>
      </c>
      <c r="B245" s="7">
        <v>48</v>
      </c>
      <c r="C245" s="7">
        <v>66316</v>
      </c>
      <c r="D245" s="63" t="s">
        <v>720</v>
      </c>
      <c r="E245" s="63" t="s">
        <v>720</v>
      </c>
      <c r="F245" s="7" t="s">
        <v>721</v>
      </c>
      <c r="G245" s="367" t="s">
        <v>722</v>
      </c>
      <c r="H245" s="7" t="s">
        <v>647</v>
      </c>
      <c r="I245" s="7" t="s">
        <v>596</v>
      </c>
      <c r="J245" s="7" t="s">
        <v>5</v>
      </c>
      <c r="K245" s="46">
        <v>4</v>
      </c>
      <c r="L245" s="46">
        <v>4675000</v>
      </c>
      <c r="M245" s="46">
        <v>18700000</v>
      </c>
      <c r="N245" s="46">
        <v>4669350</v>
      </c>
      <c r="O245" s="46">
        <v>18677400</v>
      </c>
      <c r="P245" s="47" t="s">
        <v>1351</v>
      </c>
      <c r="Q245" s="142">
        <v>4</v>
      </c>
      <c r="R245" s="142">
        <v>0</v>
      </c>
      <c r="S245" s="142">
        <v>0</v>
      </c>
      <c r="T245" s="142">
        <v>0</v>
      </c>
      <c r="U245" s="142">
        <v>0</v>
      </c>
      <c r="V245" s="142">
        <v>0</v>
      </c>
      <c r="W245" s="142">
        <v>0</v>
      </c>
      <c r="X245" s="142">
        <v>0</v>
      </c>
      <c r="Y245" s="142">
        <v>0</v>
      </c>
      <c r="Z245" s="142">
        <v>0</v>
      </c>
      <c r="AA245" s="142">
        <v>0</v>
      </c>
      <c r="AB245" s="142">
        <v>0</v>
      </c>
      <c r="AC245" s="142">
        <v>0</v>
      </c>
      <c r="AD245" s="142">
        <v>0</v>
      </c>
      <c r="AE245" s="142">
        <v>0</v>
      </c>
      <c r="AF245" s="142">
        <v>0</v>
      </c>
      <c r="AG245" s="142">
        <v>0</v>
      </c>
      <c r="AH245" s="142">
        <v>0</v>
      </c>
      <c r="AI245" s="142">
        <f t="shared" si="16"/>
        <v>4</v>
      </c>
      <c r="AJ245" s="364">
        <f t="shared" si="17"/>
        <v>0</v>
      </c>
    </row>
    <row r="246" spans="1:36" s="47" customFormat="1" ht="38.25">
      <c r="A246" s="7">
        <v>375</v>
      </c>
      <c r="B246" s="7">
        <v>49</v>
      </c>
      <c r="C246" s="7">
        <v>66317</v>
      </c>
      <c r="D246" s="63" t="s">
        <v>723</v>
      </c>
      <c r="E246" s="63" t="s">
        <v>723</v>
      </c>
      <c r="F246" s="7" t="s">
        <v>721</v>
      </c>
      <c r="G246" s="367" t="s">
        <v>722</v>
      </c>
      <c r="H246" s="7" t="s">
        <v>647</v>
      </c>
      <c r="I246" s="7" t="s">
        <v>596</v>
      </c>
      <c r="J246" s="7" t="s">
        <v>5</v>
      </c>
      <c r="K246" s="46">
        <v>2</v>
      </c>
      <c r="L246" s="46">
        <v>4675000</v>
      </c>
      <c r="M246" s="46">
        <v>9350000</v>
      </c>
      <c r="N246" s="46">
        <v>4669350</v>
      </c>
      <c r="O246" s="46">
        <v>9338700</v>
      </c>
      <c r="P246" s="47" t="s">
        <v>1351</v>
      </c>
      <c r="Q246" s="142">
        <v>2</v>
      </c>
      <c r="R246" s="142">
        <v>0</v>
      </c>
      <c r="S246" s="142">
        <v>0</v>
      </c>
      <c r="T246" s="142">
        <v>0</v>
      </c>
      <c r="U246" s="142">
        <v>0</v>
      </c>
      <c r="V246" s="142">
        <v>0</v>
      </c>
      <c r="W246" s="142">
        <v>0</v>
      </c>
      <c r="X246" s="142">
        <v>0</v>
      </c>
      <c r="Y246" s="142">
        <v>0</v>
      </c>
      <c r="Z246" s="142">
        <v>0</v>
      </c>
      <c r="AA246" s="142">
        <v>0</v>
      </c>
      <c r="AB246" s="142">
        <v>0</v>
      </c>
      <c r="AC246" s="142">
        <v>0</v>
      </c>
      <c r="AD246" s="142">
        <v>0</v>
      </c>
      <c r="AE246" s="142">
        <v>0</v>
      </c>
      <c r="AF246" s="142">
        <v>0</v>
      </c>
      <c r="AG246" s="142">
        <v>0</v>
      </c>
      <c r="AH246" s="142">
        <v>0</v>
      </c>
      <c r="AI246" s="142">
        <f t="shared" si="16"/>
        <v>2</v>
      </c>
      <c r="AJ246" s="364">
        <f t="shared" si="17"/>
        <v>0</v>
      </c>
    </row>
    <row r="247" spans="1:36" s="47" customFormat="1" ht="38.25">
      <c r="A247" s="7">
        <v>376</v>
      </c>
      <c r="B247" s="7">
        <v>50</v>
      </c>
      <c r="C247" s="7">
        <v>66318</v>
      </c>
      <c r="D247" s="63" t="s">
        <v>724</v>
      </c>
      <c r="E247" s="63" t="s">
        <v>724</v>
      </c>
      <c r="F247" s="7" t="s">
        <v>725</v>
      </c>
      <c r="G247" s="367" t="s">
        <v>722</v>
      </c>
      <c r="H247" s="7" t="s">
        <v>647</v>
      </c>
      <c r="I247" s="7" t="s">
        <v>596</v>
      </c>
      <c r="J247" s="7" t="s">
        <v>5</v>
      </c>
      <c r="K247" s="46">
        <v>6</v>
      </c>
      <c r="L247" s="46">
        <v>10555000</v>
      </c>
      <c r="M247" s="46">
        <v>63330000</v>
      </c>
      <c r="N247" s="46">
        <v>10549350</v>
      </c>
      <c r="O247" s="46">
        <v>63296100</v>
      </c>
      <c r="P247" s="47" t="s">
        <v>1351</v>
      </c>
      <c r="Q247" s="142">
        <v>6</v>
      </c>
      <c r="R247" s="142">
        <v>0</v>
      </c>
      <c r="S247" s="142">
        <v>0</v>
      </c>
      <c r="T247" s="142">
        <v>0</v>
      </c>
      <c r="U247" s="142">
        <v>0</v>
      </c>
      <c r="V247" s="142">
        <v>0</v>
      </c>
      <c r="W247" s="142">
        <v>0</v>
      </c>
      <c r="X247" s="142">
        <v>0</v>
      </c>
      <c r="Y247" s="142">
        <v>0</v>
      </c>
      <c r="Z247" s="142">
        <v>0</v>
      </c>
      <c r="AA247" s="142">
        <v>0</v>
      </c>
      <c r="AB247" s="142">
        <v>0</v>
      </c>
      <c r="AC247" s="142">
        <v>0</v>
      </c>
      <c r="AD247" s="142">
        <v>0</v>
      </c>
      <c r="AE247" s="142">
        <v>0</v>
      </c>
      <c r="AF247" s="142">
        <v>0</v>
      </c>
      <c r="AG247" s="142">
        <v>0</v>
      </c>
      <c r="AH247" s="142">
        <v>0</v>
      </c>
      <c r="AI247" s="142">
        <f t="shared" si="16"/>
        <v>6</v>
      </c>
      <c r="AJ247" s="364">
        <f t="shared" si="17"/>
        <v>0</v>
      </c>
    </row>
    <row r="248" spans="1:36" s="47" customFormat="1" ht="42.75" customHeight="1">
      <c r="A248" s="7">
        <v>377</v>
      </c>
      <c r="B248" s="7">
        <v>51</v>
      </c>
      <c r="C248" s="7">
        <v>66319</v>
      </c>
      <c r="D248" s="63" t="s">
        <v>726</v>
      </c>
      <c r="E248" s="63" t="s">
        <v>726</v>
      </c>
      <c r="F248" s="7" t="s">
        <v>727</v>
      </c>
      <c r="G248" s="367" t="s">
        <v>722</v>
      </c>
      <c r="H248" s="7" t="s">
        <v>647</v>
      </c>
      <c r="I248" s="7" t="s">
        <v>596</v>
      </c>
      <c r="J248" s="7" t="s">
        <v>5</v>
      </c>
      <c r="K248" s="46">
        <v>20</v>
      </c>
      <c r="L248" s="46">
        <v>9825425</v>
      </c>
      <c r="M248" s="46">
        <v>196508500</v>
      </c>
      <c r="N248" s="46">
        <v>9819600</v>
      </c>
      <c r="O248" s="46">
        <v>196392000</v>
      </c>
      <c r="P248" s="47" t="s">
        <v>1351</v>
      </c>
      <c r="Q248" s="142">
        <v>20</v>
      </c>
      <c r="R248" s="142">
        <v>0</v>
      </c>
      <c r="S248" s="142">
        <v>0</v>
      </c>
      <c r="T248" s="142">
        <v>0</v>
      </c>
      <c r="U248" s="142">
        <v>0</v>
      </c>
      <c r="V248" s="142">
        <v>0</v>
      </c>
      <c r="W248" s="142">
        <v>0</v>
      </c>
      <c r="X248" s="142">
        <v>0</v>
      </c>
      <c r="Y248" s="142">
        <v>0</v>
      </c>
      <c r="Z248" s="142">
        <v>0</v>
      </c>
      <c r="AA248" s="142">
        <v>0</v>
      </c>
      <c r="AB248" s="142">
        <v>0</v>
      </c>
      <c r="AC248" s="142">
        <v>0</v>
      </c>
      <c r="AD248" s="142">
        <v>0</v>
      </c>
      <c r="AE248" s="142">
        <v>0</v>
      </c>
      <c r="AF248" s="142">
        <v>0</v>
      </c>
      <c r="AG248" s="142">
        <v>0</v>
      </c>
      <c r="AH248" s="142">
        <v>0</v>
      </c>
      <c r="AI248" s="142">
        <f t="shared" si="16"/>
        <v>20</v>
      </c>
      <c r="AJ248" s="364">
        <f t="shared" si="17"/>
        <v>0</v>
      </c>
    </row>
    <row r="249" spans="1:36" s="47" customFormat="1" ht="38.25">
      <c r="A249" s="7">
        <v>378</v>
      </c>
      <c r="B249" s="7">
        <v>52</v>
      </c>
      <c r="C249" s="7">
        <v>66320</v>
      </c>
      <c r="D249" s="63" t="s">
        <v>728</v>
      </c>
      <c r="E249" s="63" t="s">
        <v>728</v>
      </c>
      <c r="F249" s="7" t="s">
        <v>727</v>
      </c>
      <c r="G249" s="367" t="s">
        <v>722</v>
      </c>
      <c r="H249" s="7" t="s">
        <v>647</v>
      </c>
      <c r="I249" s="7" t="s">
        <v>596</v>
      </c>
      <c r="J249" s="7" t="s">
        <v>5</v>
      </c>
      <c r="K249" s="46">
        <v>18</v>
      </c>
      <c r="L249" s="46">
        <v>7682000</v>
      </c>
      <c r="M249" s="46">
        <v>138276000</v>
      </c>
      <c r="N249" s="46">
        <v>7679700</v>
      </c>
      <c r="O249" s="46">
        <v>138234600</v>
      </c>
      <c r="P249" s="47" t="s">
        <v>1351</v>
      </c>
      <c r="Q249" s="142">
        <v>18</v>
      </c>
      <c r="R249" s="142">
        <v>0</v>
      </c>
      <c r="S249" s="142">
        <v>0</v>
      </c>
      <c r="T249" s="142">
        <v>0</v>
      </c>
      <c r="U249" s="142">
        <v>0</v>
      </c>
      <c r="V249" s="142">
        <v>0</v>
      </c>
      <c r="W249" s="142">
        <v>0</v>
      </c>
      <c r="X249" s="142">
        <v>0</v>
      </c>
      <c r="Y249" s="142">
        <v>0</v>
      </c>
      <c r="Z249" s="142">
        <v>0</v>
      </c>
      <c r="AA249" s="142">
        <v>0</v>
      </c>
      <c r="AB249" s="142">
        <v>0</v>
      </c>
      <c r="AC249" s="142">
        <v>0</v>
      </c>
      <c r="AD249" s="142">
        <v>0</v>
      </c>
      <c r="AE249" s="142">
        <v>0</v>
      </c>
      <c r="AF249" s="142">
        <v>0</v>
      </c>
      <c r="AG249" s="142">
        <v>0</v>
      </c>
      <c r="AH249" s="142">
        <v>0</v>
      </c>
      <c r="AI249" s="142">
        <f t="shared" si="16"/>
        <v>18</v>
      </c>
      <c r="AJ249" s="364">
        <f t="shared" si="17"/>
        <v>0</v>
      </c>
    </row>
    <row r="250" spans="1:36" s="47" customFormat="1" ht="89.25">
      <c r="A250" s="7">
        <v>379</v>
      </c>
      <c r="B250" s="7">
        <v>53</v>
      </c>
      <c r="C250" s="7" t="s">
        <v>729</v>
      </c>
      <c r="D250" s="63" t="s">
        <v>730</v>
      </c>
      <c r="E250" s="63" t="s">
        <v>730</v>
      </c>
      <c r="F250" s="7" t="s">
        <v>731</v>
      </c>
      <c r="G250" s="367" t="s">
        <v>732</v>
      </c>
      <c r="H250" s="7" t="s">
        <v>733</v>
      </c>
      <c r="I250" s="7" t="s">
        <v>180</v>
      </c>
      <c r="J250" s="7" t="s">
        <v>5</v>
      </c>
      <c r="K250" s="46">
        <v>8</v>
      </c>
      <c r="L250" s="46">
        <v>11986215</v>
      </c>
      <c r="M250" s="46">
        <v>95889720</v>
      </c>
      <c r="N250" s="46">
        <v>11979450</v>
      </c>
      <c r="O250" s="46">
        <v>95835600</v>
      </c>
      <c r="P250" s="47" t="s">
        <v>1351</v>
      </c>
      <c r="Q250" s="142">
        <v>8</v>
      </c>
      <c r="R250" s="142">
        <v>0</v>
      </c>
      <c r="S250" s="142">
        <v>0</v>
      </c>
      <c r="T250" s="142">
        <v>0</v>
      </c>
      <c r="U250" s="142">
        <v>0</v>
      </c>
      <c r="V250" s="142">
        <v>0</v>
      </c>
      <c r="W250" s="142">
        <v>0</v>
      </c>
      <c r="X250" s="142">
        <v>0</v>
      </c>
      <c r="Y250" s="142">
        <v>0</v>
      </c>
      <c r="Z250" s="142">
        <v>0</v>
      </c>
      <c r="AA250" s="142">
        <v>0</v>
      </c>
      <c r="AB250" s="142">
        <v>0</v>
      </c>
      <c r="AC250" s="142">
        <v>0</v>
      </c>
      <c r="AD250" s="142">
        <v>0</v>
      </c>
      <c r="AE250" s="142">
        <v>0</v>
      </c>
      <c r="AF250" s="142">
        <v>0</v>
      </c>
      <c r="AG250" s="142">
        <v>0</v>
      </c>
      <c r="AH250" s="142">
        <v>0</v>
      </c>
      <c r="AI250" s="142">
        <f t="shared" si="16"/>
        <v>8</v>
      </c>
      <c r="AJ250" s="364">
        <f t="shared" si="17"/>
        <v>0</v>
      </c>
    </row>
    <row r="251" spans="1:36" s="47" customFormat="1" ht="89.25">
      <c r="A251" s="7">
        <v>380</v>
      </c>
      <c r="B251" s="7">
        <v>54</v>
      </c>
      <c r="C251" s="7" t="s">
        <v>734</v>
      </c>
      <c r="D251" s="63" t="s">
        <v>735</v>
      </c>
      <c r="E251" s="63" t="s">
        <v>735</v>
      </c>
      <c r="F251" s="7" t="s">
        <v>736</v>
      </c>
      <c r="G251" s="367" t="s">
        <v>737</v>
      </c>
      <c r="H251" s="7" t="s">
        <v>733</v>
      </c>
      <c r="I251" s="7" t="s">
        <v>180</v>
      </c>
      <c r="J251" s="7" t="s">
        <v>5</v>
      </c>
      <c r="K251" s="46">
        <v>2</v>
      </c>
      <c r="L251" s="46">
        <v>15411000</v>
      </c>
      <c r="M251" s="46">
        <v>30822000</v>
      </c>
      <c r="N251" s="46">
        <v>15299550</v>
      </c>
      <c r="O251" s="46">
        <v>30599100</v>
      </c>
      <c r="P251" s="47" t="s">
        <v>1351</v>
      </c>
      <c r="Q251" s="142">
        <v>2</v>
      </c>
      <c r="R251" s="142">
        <v>0</v>
      </c>
      <c r="S251" s="142">
        <v>0</v>
      </c>
      <c r="T251" s="142">
        <v>0</v>
      </c>
      <c r="U251" s="142">
        <v>0</v>
      </c>
      <c r="V251" s="142">
        <v>0</v>
      </c>
      <c r="W251" s="142">
        <v>0</v>
      </c>
      <c r="X251" s="142">
        <v>0</v>
      </c>
      <c r="Y251" s="142">
        <v>0</v>
      </c>
      <c r="Z251" s="142">
        <v>0</v>
      </c>
      <c r="AA251" s="142">
        <v>0</v>
      </c>
      <c r="AB251" s="142">
        <v>0</v>
      </c>
      <c r="AC251" s="142">
        <v>0</v>
      </c>
      <c r="AD251" s="142">
        <v>0</v>
      </c>
      <c r="AE251" s="142">
        <v>0</v>
      </c>
      <c r="AF251" s="142">
        <v>0</v>
      </c>
      <c r="AG251" s="142">
        <v>0</v>
      </c>
      <c r="AH251" s="142">
        <v>0</v>
      </c>
      <c r="AI251" s="142">
        <f t="shared" si="16"/>
        <v>2</v>
      </c>
      <c r="AJ251" s="364">
        <f t="shared" si="17"/>
        <v>0</v>
      </c>
    </row>
    <row r="252" spans="1:36" s="47" customFormat="1" ht="102">
      <c r="A252" s="7">
        <v>381</v>
      </c>
      <c r="B252" s="7">
        <v>55</v>
      </c>
      <c r="C252" s="7" t="s">
        <v>628</v>
      </c>
      <c r="D252" s="63" t="s">
        <v>630</v>
      </c>
      <c r="E252" s="63" t="s">
        <v>630</v>
      </c>
      <c r="F252" s="7" t="s">
        <v>719</v>
      </c>
      <c r="G252" s="367" t="s">
        <v>632</v>
      </c>
      <c r="H252" s="7" t="s">
        <v>633</v>
      </c>
      <c r="I252" s="7" t="s">
        <v>180</v>
      </c>
      <c r="J252" s="7" t="s">
        <v>113</v>
      </c>
      <c r="K252" s="46">
        <v>100</v>
      </c>
      <c r="L252" s="46">
        <v>598600</v>
      </c>
      <c r="M252" s="46">
        <v>59860000</v>
      </c>
      <c r="N252" s="46">
        <v>598500</v>
      </c>
      <c r="O252" s="46">
        <v>59850000</v>
      </c>
      <c r="P252" s="47" t="s">
        <v>1351</v>
      </c>
      <c r="Q252" s="142">
        <v>100</v>
      </c>
      <c r="R252" s="142">
        <v>0</v>
      </c>
      <c r="S252" s="142">
        <v>0</v>
      </c>
      <c r="T252" s="142">
        <v>0</v>
      </c>
      <c r="U252" s="142">
        <v>0</v>
      </c>
      <c r="V252" s="142">
        <v>0</v>
      </c>
      <c r="W252" s="142">
        <v>0</v>
      </c>
      <c r="X252" s="142">
        <v>0</v>
      </c>
      <c r="Y252" s="142">
        <v>0</v>
      </c>
      <c r="Z252" s="142">
        <v>0</v>
      </c>
      <c r="AA252" s="142">
        <v>0</v>
      </c>
      <c r="AB252" s="142">
        <v>0</v>
      </c>
      <c r="AC252" s="142">
        <v>0</v>
      </c>
      <c r="AD252" s="142">
        <v>0</v>
      </c>
      <c r="AE252" s="142">
        <v>0</v>
      </c>
      <c r="AF252" s="142">
        <v>0</v>
      </c>
      <c r="AG252" s="142">
        <v>0</v>
      </c>
      <c r="AH252" s="142">
        <v>0</v>
      </c>
      <c r="AI252" s="142">
        <f t="shared" si="16"/>
        <v>100</v>
      </c>
      <c r="AJ252" s="364">
        <f t="shared" si="17"/>
        <v>0</v>
      </c>
    </row>
    <row r="253" spans="1:36" s="47" customFormat="1" ht="102">
      <c r="A253" s="7">
        <v>382</v>
      </c>
      <c r="B253" s="7">
        <v>56</v>
      </c>
      <c r="C253" s="7" t="s">
        <v>634</v>
      </c>
      <c r="D253" s="63" t="s">
        <v>636</v>
      </c>
      <c r="E253" s="63" t="s">
        <v>636</v>
      </c>
      <c r="F253" s="7" t="s">
        <v>719</v>
      </c>
      <c r="G253" s="367" t="s">
        <v>632</v>
      </c>
      <c r="H253" s="7" t="s">
        <v>633</v>
      </c>
      <c r="I253" s="7" t="s">
        <v>180</v>
      </c>
      <c r="J253" s="7" t="s">
        <v>113</v>
      </c>
      <c r="K253" s="46">
        <v>100</v>
      </c>
      <c r="L253" s="46">
        <v>639000</v>
      </c>
      <c r="M253" s="46">
        <v>63900000</v>
      </c>
      <c r="N253" s="46">
        <v>638925</v>
      </c>
      <c r="O253" s="46">
        <v>63892500</v>
      </c>
      <c r="P253" s="47" t="s">
        <v>1351</v>
      </c>
      <c r="Q253" s="142">
        <v>100</v>
      </c>
      <c r="R253" s="142">
        <v>0</v>
      </c>
      <c r="S253" s="142">
        <v>0</v>
      </c>
      <c r="T253" s="142">
        <v>0</v>
      </c>
      <c r="U253" s="142">
        <v>0</v>
      </c>
      <c r="V253" s="142">
        <v>0</v>
      </c>
      <c r="W253" s="142">
        <v>0</v>
      </c>
      <c r="X253" s="142">
        <v>0</v>
      </c>
      <c r="Y253" s="142">
        <v>0</v>
      </c>
      <c r="Z253" s="142">
        <v>0</v>
      </c>
      <c r="AA253" s="142">
        <v>0</v>
      </c>
      <c r="AB253" s="142">
        <v>0</v>
      </c>
      <c r="AC253" s="142">
        <v>0</v>
      </c>
      <c r="AD253" s="142">
        <v>0</v>
      </c>
      <c r="AE253" s="142">
        <v>0</v>
      </c>
      <c r="AF253" s="142">
        <v>0</v>
      </c>
      <c r="AG253" s="142">
        <v>0</v>
      </c>
      <c r="AH253" s="142">
        <v>0</v>
      </c>
      <c r="AI253" s="142">
        <f t="shared" si="16"/>
        <v>100</v>
      </c>
      <c r="AJ253" s="364">
        <f t="shared" si="17"/>
        <v>0</v>
      </c>
    </row>
    <row r="254" spans="1:36" s="47" customFormat="1" ht="83.25" customHeight="1">
      <c r="A254" s="7">
        <v>383</v>
      </c>
      <c r="B254" s="7">
        <v>57</v>
      </c>
      <c r="C254" s="7" t="s">
        <v>696</v>
      </c>
      <c r="D254" s="63" t="s">
        <v>698</v>
      </c>
      <c r="E254" s="63" t="s">
        <v>698</v>
      </c>
      <c r="F254" s="7" t="s">
        <v>738</v>
      </c>
      <c r="G254" s="367" t="s">
        <v>700</v>
      </c>
      <c r="H254" s="7" t="s">
        <v>701</v>
      </c>
      <c r="I254" s="7" t="s">
        <v>702</v>
      </c>
      <c r="J254" s="7" t="s">
        <v>5</v>
      </c>
      <c r="K254" s="46">
        <v>3</v>
      </c>
      <c r="L254" s="46">
        <v>5647320</v>
      </c>
      <c r="M254" s="46">
        <v>16941960</v>
      </c>
      <c r="N254" s="46">
        <v>5647320</v>
      </c>
      <c r="O254" s="46">
        <v>16941960</v>
      </c>
      <c r="P254" s="47" t="s">
        <v>1351</v>
      </c>
      <c r="Q254" s="142">
        <v>3</v>
      </c>
      <c r="R254" s="142">
        <v>0</v>
      </c>
      <c r="S254" s="142">
        <v>0</v>
      </c>
      <c r="T254" s="142">
        <v>0</v>
      </c>
      <c r="U254" s="142">
        <v>0</v>
      </c>
      <c r="V254" s="142">
        <v>0</v>
      </c>
      <c r="W254" s="142">
        <v>0</v>
      </c>
      <c r="X254" s="142">
        <v>0</v>
      </c>
      <c r="Y254" s="142">
        <v>0</v>
      </c>
      <c r="Z254" s="142">
        <v>0</v>
      </c>
      <c r="AA254" s="142">
        <v>0</v>
      </c>
      <c r="AB254" s="142">
        <v>0</v>
      </c>
      <c r="AC254" s="142">
        <v>0</v>
      </c>
      <c r="AD254" s="142">
        <v>0</v>
      </c>
      <c r="AE254" s="142">
        <v>0</v>
      </c>
      <c r="AF254" s="142">
        <v>0</v>
      </c>
      <c r="AG254" s="142">
        <v>0</v>
      </c>
      <c r="AH254" s="142">
        <v>0</v>
      </c>
      <c r="AI254" s="142">
        <f t="shared" si="16"/>
        <v>3</v>
      </c>
      <c r="AJ254" s="364">
        <f t="shared" si="17"/>
        <v>0</v>
      </c>
    </row>
    <row r="255" spans="1:36" s="47" customFormat="1" ht="127.5">
      <c r="A255" s="7">
        <v>384</v>
      </c>
      <c r="B255" s="7">
        <v>58</v>
      </c>
      <c r="C255" s="7" t="s">
        <v>651</v>
      </c>
      <c r="D255" s="63" t="s">
        <v>652</v>
      </c>
      <c r="E255" s="63" t="s">
        <v>652</v>
      </c>
      <c r="F255" s="7" t="s">
        <v>739</v>
      </c>
      <c r="G255" s="367" t="s">
        <v>654</v>
      </c>
      <c r="H255" s="7" t="s">
        <v>601</v>
      </c>
      <c r="I255" s="7" t="s">
        <v>602</v>
      </c>
      <c r="J255" s="7" t="s">
        <v>5</v>
      </c>
      <c r="K255" s="46">
        <v>2</v>
      </c>
      <c r="L255" s="46">
        <v>5550000</v>
      </c>
      <c r="M255" s="46">
        <v>11100000</v>
      </c>
      <c r="N255" s="46">
        <v>5499900</v>
      </c>
      <c r="O255" s="46">
        <v>10999800</v>
      </c>
      <c r="P255" s="47" t="s">
        <v>1351</v>
      </c>
      <c r="Q255" s="142">
        <v>2</v>
      </c>
      <c r="R255" s="142">
        <v>0</v>
      </c>
      <c r="S255" s="142">
        <v>0</v>
      </c>
      <c r="T255" s="142">
        <v>0</v>
      </c>
      <c r="U255" s="142">
        <v>0</v>
      </c>
      <c r="V255" s="142">
        <v>0</v>
      </c>
      <c r="W255" s="142">
        <v>0</v>
      </c>
      <c r="X255" s="142">
        <v>0</v>
      </c>
      <c r="Y255" s="142">
        <v>0</v>
      </c>
      <c r="Z255" s="142">
        <v>0</v>
      </c>
      <c r="AA255" s="142">
        <v>0</v>
      </c>
      <c r="AB255" s="142">
        <v>0</v>
      </c>
      <c r="AC255" s="142">
        <v>0</v>
      </c>
      <c r="AD255" s="142">
        <v>0</v>
      </c>
      <c r="AE255" s="142">
        <v>0</v>
      </c>
      <c r="AF255" s="142">
        <v>0</v>
      </c>
      <c r="AG255" s="142">
        <v>0</v>
      </c>
      <c r="AH255" s="142">
        <v>0</v>
      </c>
      <c r="AI255" s="142">
        <f t="shared" si="16"/>
        <v>2</v>
      </c>
      <c r="AJ255" s="364">
        <f t="shared" si="17"/>
        <v>0</v>
      </c>
    </row>
    <row r="256" spans="1:36" s="47" customFormat="1" ht="127.5">
      <c r="A256" s="7">
        <v>385</v>
      </c>
      <c r="B256" s="7">
        <v>59</v>
      </c>
      <c r="C256" s="7" t="s">
        <v>597</v>
      </c>
      <c r="D256" s="63" t="s">
        <v>598</v>
      </c>
      <c r="E256" s="63" t="s">
        <v>598</v>
      </c>
      <c r="F256" s="7" t="s">
        <v>740</v>
      </c>
      <c r="G256" s="367" t="s">
        <v>600</v>
      </c>
      <c r="H256" s="7" t="s">
        <v>601</v>
      </c>
      <c r="I256" s="7" t="s">
        <v>602</v>
      </c>
      <c r="J256" s="7" t="s">
        <v>5</v>
      </c>
      <c r="K256" s="46">
        <v>2</v>
      </c>
      <c r="L256" s="46">
        <v>6950000</v>
      </c>
      <c r="M256" s="46">
        <v>13900000</v>
      </c>
      <c r="N256" s="46">
        <v>6499500</v>
      </c>
      <c r="O256" s="46">
        <v>12999000</v>
      </c>
      <c r="P256" s="47" t="s">
        <v>1351</v>
      </c>
      <c r="Q256" s="142">
        <v>2</v>
      </c>
      <c r="R256" s="142">
        <v>0</v>
      </c>
      <c r="S256" s="142">
        <v>0</v>
      </c>
      <c r="T256" s="142">
        <v>0</v>
      </c>
      <c r="U256" s="142">
        <v>0</v>
      </c>
      <c r="V256" s="142">
        <v>0</v>
      </c>
      <c r="W256" s="142">
        <v>0</v>
      </c>
      <c r="X256" s="142">
        <v>0</v>
      </c>
      <c r="Y256" s="142">
        <v>0</v>
      </c>
      <c r="Z256" s="142">
        <v>0</v>
      </c>
      <c r="AA256" s="142">
        <v>0</v>
      </c>
      <c r="AB256" s="142">
        <v>0</v>
      </c>
      <c r="AC256" s="142">
        <v>0</v>
      </c>
      <c r="AD256" s="142">
        <v>0</v>
      </c>
      <c r="AE256" s="142">
        <v>0</v>
      </c>
      <c r="AF256" s="142">
        <v>0</v>
      </c>
      <c r="AG256" s="142">
        <v>0</v>
      </c>
      <c r="AH256" s="142">
        <v>0</v>
      </c>
      <c r="AI256" s="142">
        <f t="shared" si="16"/>
        <v>2</v>
      </c>
      <c r="AJ256" s="364">
        <f t="shared" si="17"/>
        <v>0</v>
      </c>
    </row>
    <row r="257" spans="1:36" s="47" customFormat="1" ht="89.25">
      <c r="A257" s="7">
        <v>386</v>
      </c>
      <c r="B257" s="7">
        <v>60</v>
      </c>
      <c r="C257" s="7" t="s">
        <v>741</v>
      </c>
      <c r="D257" s="63" t="s">
        <v>742</v>
      </c>
      <c r="E257" s="63" t="s">
        <v>742</v>
      </c>
      <c r="F257" s="7" t="s">
        <v>743</v>
      </c>
      <c r="G257" s="367" t="s">
        <v>744</v>
      </c>
      <c r="H257" s="7" t="s">
        <v>745</v>
      </c>
      <c r="I257" s="7" t="s">
        <v>180</v>
      </c>
      <c r="J257" s="7" t="s">
        <v>113</v>
      </c>
      <c r="K257" s="46">
        <v>10</v>
      </c>
      <c r="L257" s="46">
        <v>3583440.0000000005</v>
      </c>
      <c r="M257" s="46">
        <v>35834400.000000007</v>
      </c>
      <c r="N257" s="46">
        <v>3350550</v>
      </c>
      <c r="O257" s="46">
        <v>33505500</v>
      </c>
      <c r="P257" s="47" t="s">
        <v>1351</v>
      </c>
      <c r="Q257" s="142">
        <v>10</v>
      </c>
      <c r="R257" s="142">
        <v>0</v>
      </c>
      <c r="S257" s="142">
        <v>0</v>
      </c>
      <c r="T257" s="142">
        <v>0</v>
      </c>
      <c r="U257" s="142">
        <v>0</v>
      </c>
      <c r="V257" s="142">
        <v>0</v>
      </c>
      <c r="W257" s="142">
        <v>0</v>
      </c>
      <c r="X257" s="142">
        <v>0</v>
      </c>
      <c r="Y257" s="142">
        <v>0</v>
      </c>
      <c r="Z257" s="142">
        <v>0</v>
      </c>
      <c r="AA257" s="142">
        <v>0</v>
      </c>
      <c r="AB257" s="142">
        <v>0</v>
      </c>
      <c r="AC257" s="142">
        <v>0</v>
      </c>
      <c r="AD257" s="142">
        <v>0</v>
      </c>
      <c r="AE257" s="142">
        <v>0</v>
      </c>
      <c r="AF257" s="142">
        <v>0</v>
      </c>
      <c r="AG257" s="142">
        <v>0</v>
      </c>
      <c r="AH257" s="142">
        <v>0</v>
      </c>
      <c r="AI257" s="142">
        <f t="shared" si="16"/>
        <v>10</v>
      </c>
      <c r="AJ257" s="364">
        <f t="shared" si="17"/>
        <v>0</v>
      </c>
    </row>
    <row r="258" spans="1:36" s="47" customFormat="1" ht="89.25">
      <c r="A258" s="7">
        <v>387</v>
      </c>
      <c r="B258" s="7">
        <v>61</v>
      </c>
      <c r="C258" s="7" t="s">
        <v>746</v>
      </c>
      <c r="D258" s="63" t="s">
        <v>747</v>
      </c>
      <c r="E258" s="63" t="s">
        <v>747</v>
      </c>
      <c r="F258" s="7" t="s">
        <v>743</v>
      </c>
      <c r="G258" s="367" t="s">
        <v>744</v>
      </c>
      <c r="H258" s="7" t="s">
        <v>745</v>
      </c>
      <c r="I258" s="7" t="s">
        <v>180</v>
      </c>
      <c r="J258" s="7" t="s">
        <v>113</v>
      </c>
      <c r="K258" s="46">
        <v>10</v>
      </c>
      <c r="L258" s="46">
        <v>2975000</v>
      </c>
      <c r="M258" s="46">
        <v>29750000</v>
      </c>
      <c r="N258" s="46">
        <v>2850750</v>
      </c>
      <c r="O258" s="46">
        <v>28507500</v>
      </c>
      <c r="P258" s="47" t="s">
        <v>1351</v>
      </c>
      <c r="Q258" s="142">
        <v>10</v>
      </c>
      <c r="R258" s="142">
        <v>0</v>
      </c>
      <c r="S258" s="142">
        <v>0</v>
      </c>
      <c r="T258" s="142">
        <v>0</v>
      </c>
      <c r="U258" s="142">
        <v>0</v>
      </c>
      <c r="V258" s="142">
        <v>0</v>
      </c>
      <c r="W258" s="142">
        <v>0</v>
      </c>
      <c r="X258" s="142">
        <v>0</v>
      </c>
      <c r="Y258" s="142">
        <v>0</v>
      </c>
      <c r="Z258" s="142">
        <v>0</v>
      </c>
      <c r="AA258" s="142">
        <v>0</v>
      </c>
      <c r="AB258" s="142">
        <v>0</v>
      </c>
      <c r="AC258" s="142">
        <v>0</v>
      </c>
      <c r="AD258" s="142">
        <v>0</v>
      </c>
      <c r="AE258" s="142">
        <v>0</v>
      </c>
      <c r="AF258" s="142">
        <v>0</v>
      </c>
      <c r="AG258" s="142">
        <v>0</v>
      </c>
      <c r="AH258" s="142">
        <v>0</v>
      </c>
      <c r="AI258" s="142">
        <f t="shared" si="16"/>
        <v>10</v>
      </c>
      <c r="AJ258" s="364">
        <f t="shared" si="17"/>
        <v>0</v>
      </c>
    </row>
    <row r="259" spans="1:36" s="47" customFormat="1" ht="96" customHeight="1">
      <c r="A259" s="7">
        <v>388</v>
      </c>
      <c r="B259" s="7">
        <v>62</v>
      </c>
      <c r="C259" s="7" t="s">
        <v>748</v>
      </c>
      <c r="D259" s="63" t="s">
        <v>749</v>
      </c>
      <c r="E259" s="63" t="s">
        <v>749</v>
      </c>
      <c r="F259" s="7" t="s">
        <v>743</v>
      </c>
      <c r="G259" s="367" t="s">
        <v>744</v>
      </c>
      <c r="H259" s="7" t="s">
        <v>745</v>
      </c>
      <c r="I259" s="7" t="s">
        <v>180</v>
      </c>
      <c r="J259" s="7" t="s">
        <v>113</v>
      </c>
      <c r="K259" s="46">
        <v>10</v>
      </c>
      <c r="L259" s="46">
        <v>3288600</v>
      </c>
      <c r="M259" s="46">
        <v>32886000</v>
      </c>
      <c r="N259" s="46">
        <v>3150000</v>
      </c>
      <c r="O259" s="46">
        <v>31500000</v>
      </c>
      <c r="P259" s="47" t="s">
        <v>1351</v>
      </c>
      <c r="Q259" s="142">
        <v>10</v>
      </c>
      <c r="R259" s="142">
        <v>0</v>
      </c>
      <c r="S259" s="142">
        <v>0</v>
      </c>
      <c r="T259" s="142">
        <v>0</v>
      </c>
      <c r="U259" s="142">
        <v>0</v>
      </c>
      <c r="V259" s="142">
        <v>0</v>
      </c>
      <c r="W259" s="142">
        <v>0</v>
      </c>
      <c r="X259" s="142">
        <v>0</v>
      </c>
      <c r="Y259" s="142">
        <v>0</v>
      </c>
      <c r="Z259" s="142">
        <v>0</v>
      </c>
      <c r="AA259" s="142">
        <v>0</v>
      </c>
      <c r="AB259" s="142">
        <v>0</v>
      </c>
      <c r="AC259" s="142">
        <v>0</v>
      </c>
      <c r="AD259" s="142">
        <v>0</v>
      </c>
      <c r="AE259" s="142">
        <v>0</v>
      </c>
      <c r="AF259" s="142">
        <v>0</v>
      </c>
      <c r="AG259" s="142">
        <v>0</v>
      </c>
      <c r="AH259" s="142">
        <v>0</v>
      </c>
      <c r="AI259" s="142">
        <f t="shared" si="16"/>
        <v>10</v>
      </c>
      <c r="AJ259" s="364">
        <f t="shared" si="17"/>
        <v>0</v>
      </c>
    </row>
    <row r="260" spans="1:36" s="47" customFormat="1" ht="114.75">
      <c r="A260" s="7">
        <v>389</v>
      </c>
      <c r="B260" s="7">
        <v>63</v>
      </c>
      <c r="C260" s="7" t="s">
        <v>750</v>
      </c>
      <c r="D260" s="63" t="s">
        <v>751</v>
      </c>
      <c r="E260" s="63" t="s">
        <v>751</v>
      </c>
      <c r="F260" s="7" t="s">
        <v>736</v>
      </c>
      <c r="G260" s="367" t="s">
        <v>752</v>
      </c>
      <c r="H260" s="7" t="s">
        <v>753</v>
      </c>
      <c r="I260" s="7" t="s">
        <v>602</v>
      </c>
      <c r="J260" s="7" t="s">
        <v>5</v>
      </c>
      <c r="K260" s="46">
        <v>2</v>
      </c>
      <c r="L260" s="46">
        <v>15150000</v>
      </c>
      <c r="M260" s="46">
        <v>30300000</v>
      </c>
      <c r="N260" s="46">
        <v>15120000</v>
      </c>
      <c r="O260" s="46">
        <v>30240000</v>
      </c>
      <c r="P260" s="47" t="s">
        <v>1351</v>
      </c>
      <c r="Q260" s="142">
        <v>2</v>
      </c>
      <c r="R260" s="142">
        <v>0</v>
      </c>
      <c r="S260" s="142">
        <v>0</v>
      </c>
      <c r="T260" s="142">
        <v>0</v>
      </c>
      <c r="U260" s="142">
        <v>0</v>
      </c>
      <c r="V260" s="142">
        <v>0</v>
      </c>
      <c r="W260" s="142">
        <v>0</v>
      </c>
      <c r="X260" s="142">
        <v>0</v>
      </c>
      <c r="Y260" s="142">
        <v>0</v>
      </c>
      <c r="Z260" s="142">
        <v>0</v>
      </c>
      <c r="AA260" s="142">
        <v>0</v>
      </c>
      <c r="AB260" s="142">
        <v>0</v>
      </c>
      <c r="AC260" s="142">
        <v>0</v>
      </c>
      <c r="AD260" s="142">
        <v>0</v>
      </c>
      <c r="AE260" s="142">
        <v>0</v>
      </c>
      <c r="AF260" s="142">
        <v>0</v>
      </c>
      <c r="AG260" s="142">
        <v>0</v>
      </c>
      <c r="AH260" s="142">
        <v>0</v>
      </c>
      <c r="AI260" s="142">
        <f t="shared" si="16"/>
        <v>2</v>
      </c>
      <c r="AJ260" s="364">
        <f t="shared" si="17"/>
        <v>0</v>
      </c>
    </row>
    <row r="261" spans="1:36" s="47" customFormat="1" ht="114.75">
      <c r="A261" s="7">
        <v>390</v>
      </c>
      <c r="B261" s="7">
        <v>64</v>
      </c>
      <c r="C261" s="7" t="s">
        <v>754</v>
      </c>
      <c r="D261" s="63" t="s">
        <v>755</v>
      </c>
      <c r="E261" s="63" t="s">
        <v>755</v>
      </c>
      <c r="F261" s="7" t="s">
        <v>736</v>
      </c>
      <c r="G261" s="367" t="s">
        <v>756</v>
      </c>
      <c r="H261" s="7" t="s">
        <v>753</v>
      </c>
      <c r="I261" s="7" t="s">
        <v>602</v>
      </c>
      <c r="J261" s="7" t="s">
        <v>5</v>
      </c>
      <c r="K261" s="46">
        <v>3</v>
      </c>
      <c r="L261" s="46">
        <v>12150000</v>
      </c>
      <c r="M261" s="46">
        <v>36450000</v>
      </c>
      <c r="N261" s="46">
        <v>11937450</v>
      </c>
      <c r="O261" s="46">
        <v>35812350</v>
      </c>
      <c r="P261" s="47" t="s">
        <v>1351</v>
      </c>
      <c r="Q261" s="142">
        <v>3</v>
      </c>
      <c r="R261" s="142">
        <v>0</v>
      </c>
      <c r="S261" s="142">
        <v>0</v>
      </c>
      <c r="T261" s="142">
        <v>0</v>
      </c>
      <c r="U261" s="142">
        <v>0</v>
      </c>
      <c r="V261" s="142">
        <v>0</v>
      </c>
      <c r="W261" s="142">
        <v>0</v>
      </c>
      <c r="X261" s="142">
        <v>0</v>
      </c>
      <c r="Y261" s="142">
        <v>0</v>
      </c>
      <c r="Z261" s="142">
        <v>0</v>
      </c>
      <c r="AA261" s="142">
        <v>0</v>
      </c>
      <c r="AB261" s="142">
        <v>0</v>
      </c>
      <c r="AC261" s="142">
        <v>0</v>
      </c>
      <c r="AD261" s="142">
        <v>0</v>
      </c>
      <c r="AE261" s="142">
        <v>0</v>
      </c>
      <c r="AF261" s="142">
        <v>0</v>
      </c>
      <c r="AG261" s="142">
        <v>0</v>
      </c>
      <c r="AH261" s="142">
        <v>0</v>
      </c>
      <c r="AI261" s="142">
        <f t="shared" si="16"/>
        <v>3</v>
      </c>
      <c r="AJ261" s="364">
        <f t="shared" si="17"/>
        <v>0</v>
      </c>
    </row>
    <row r="262" spans="1:36" s="47" customFormat="1" ht="114.75">
      <c r="A262" s="7">
        <v>391</v>
      </c>
      <c r="B262" s="7">
        <v>65</v>
      </c>
      <c r="C262" s="7" t="s">
        <v>757</v>
      </c>
      <c r="D262" s="63" t="s">
        <v>758</v>
      </c>
      <c r="E262" s="63" t="s">
        <v>758</v>
      </c>
      <c r="F262" s="7" t="s">
        <v>759</v>
      </c>
      <c r="G262" s="367" t="s">
        <v>760</v>
      </c>
      <c r="H262" s="7" t="s">
        <v>753</v>
      </c>
      <c r="I262" s="7" t="s">
        <v>602</v>
      </c>
      <c r="J262" s="7" t="s">
        <v>5</v>
      </c>
      <c r="K262" s="46">
        <v>3</v>
      </c>
      <c r="L262" s="46">
        <v>10950000</v>
      </c>
      <c r="M262" s="46">
        <v>32850000</v>
      </c>
      <c r="N262" s="46">
        <v>10500000</v>
      </c>
      <c r="O262" s="46">
        <v>31500000</v>
      </c>
      <c r="P262" s="47" t="s">
        <v>1351</v>
      </c>
      <c r="Q262" s="142">
        <v>3</v>
      </c>
      <c r="R262" s="142">
        <v>0</v>
      </c>
      <c r="S262" s="142">
        <v>0</v>
      </c>
      <c r="T262" s="142">
        <v>0</v>
      </c>
      <c r="U262" s="142">
        <v>0</v>
      </c>
      <c r="V262" s="142">
        <v>0</v>
      </c>
      <c r="W262" s="142">
        <v>0</v>
      </c>
      <c r="X262" s="142">
        <v>0</v>
      </c>
      <c r="Y262" s="142">
        <v>0</v>
      </c>
      <c r="Z262" s="142">
        <v>0</v>
      </c>
      <c r="AA262" s="142">
        <v>0</v>
      </c>
      <c r="AB262" s="142">
        <v>0</v>
      </c>
      <c r="AC262" s="142">
        <v>0</v>
      </c>
      <c r="AD262" s="142">
        <v>0</v>
      </c>
      <c r="AE262" s="142">
        <v>0</v>
      </c>
      <c r="AF262" s="142">
        <v>0</v>
      </c>
      <c r="AG262" s="142">
        <v>0</v>
      </c>
      <c r="AH262" s="142">
        <v>0</v>
      </c>
      <c r="AI262" s="142">
        <f t="shared" ref="AI262:AI325" si="18">SUM(Q262:AH262)</f>
        <v>3</v>
      </c>
      <c r="AJ262" s="364">
        <f t="shared" si="17"/>
        <v>0</v>
      </c>
    </row>
    <row r="263" spans="1:36" s="47" customFormat="1" ht="89.25">
      <c r="A263" s="7">
        <v>392</v>
      </c>
      <c r="B263" s="7">
        <v>66</v>
      </c>
      <c r="C263" s="7" t="s">
        <v>681</v>
      </c>
      <c r="D263" s="63" t="s">
        <v>683</v>
      </c>
      <c r="E263" s="63" t="s">
        <v>683</v>
      </c>
      <c r="F263" s="7" t="s">
        <v>761</v>
      </c>
      <c r="G263" s="367" t="s">
        <v>685</v>
      </c>
      <c r="H263" s="7" t="s">
        <v>595</v>
      </c>
      <c r="I263" s="7" t="s">
        <v>596</v>
      </c>
      <c r="J263" s="7" t="s">
        <v>686</v>
      </c>
      <c r="K263" s="46">
        <v>80</v>
      </c>
      <c r="L263" s="46">
        <v>4250000</v>
      </c>
      <c r="M263" s="46">
        <v>340000000</v>
      </c>
      <c r="N263" s="46">
        <v>4239900</v>
      </c>
      <c r="O263" s="46">
        <v>339192000</v>
      </c>
      <c r="P263" s="47" t="s">
        <v>1351</v>
      </c>
      <c r="Q263" s="142">
        <v>80</v>
      </c>
      <c r="R263" s="142">
        <v>0</v>
      </c>
      <c r="S263" s="142">
        <v>0</v>
      </c>
      <c r="T263" s="142">
        <v>0</v>
      </c>
      <c r="U263" s="142">
        <v>0</v>
      </c>
      <c r="V263" s="142">
        <v>0</v>
      </c>
      <c r="W263" s="142">
        <v>0</v>
      </c>
      <c r="X263" s="142">
        <v>0</v>
      </c>
      <c r="Y263" s="142">
        <v>0</v>
      </c>
      <c r="Z263" s="142">
        <v>0</v>
      </c>
      <c r="AA263" s="142">
        <v>0</v>
      </c>
      <c r="AB263" s="142">
        <v>0</v>
      </c>
      <c r="AC263" s="142">
        <v>0</v>
      </c>
      <c r="AD263" s="142">
        <v>0</v>
      </c>
      <c r="AE263" s="142">
        <v>0</v>
      </c>
      <c r="AF263" s="142">
        <v>0</v>
      </c>
      <c r="AG263" s="142">
        <v>0</v>
      </c>
      <c r="AH263" s="142">
        <v>0</v>
      </c>
      <c r="AI263" s="142">
        <f t="shared" si="18"/>
        <v>80</v>
      </c>
      <c r="AJ263" s="364">
        <f t="shared" ref="AJ263:AJ326" si="19">AI263-K263</f>
        <v>0</v>
      </c>
    </row>
    <row r="264" spans="1:36" s="47" customFormat="1" ht="102">
      <c r="A264" s="7">
        <v>393</v>
      </c>
      <c r="B264" s="7">
        <v>67</v>
      </c>
      <c r="C264" s="7" t="s">
        <v>622</v>
      </c>
      <c r="D264" s="63" t="s">
        <v>623</v>
      </c>
      <c r="E264" s="63" t="s">
        <v>623</v>
      </c>
      <c r="F264" s="7" t="s">
        <v>347</v>
      </c>
      <c r="G264" s="367" t="s">
        <v>624</v>
      </c>
      <c r="H264" s="7" t="s">
        <v>617</v>
      </c>
      <c r="I264" s="7" t="s">
        <v>180</v>
      </c>
      <c r="J264" s="7" t="s">
        <v>113</v>
      </c>
      <c r="K264" s="46">
        <v>3</v>
      </c>
      <c r="L264" s="46">
        <v>3275200</v>
      </c>
      <c r="M264" s="46">
        <v>9825600</v>
      </c>
      <c r="N264" s="46">
        <v>598500</v>
      </c>
      <c r="O264" s="46">
        <v>1795500</v>
      </c>
      <c r="P264" s="47" t="s">
        <v>1351</v>
      </c>
      <c r="Q264" s="142">
        <v>3</v>
      </c>
      <c r="R264" s="142">
        <v>0</v>
      </c>
      <c r="S264" s="142">
        <v>0</v>
      </c>
      <c r="T264" s="142">
        <v>0</v>
      </c>
      <c r="U264" s="142">
        <v>0</v>
      </c>
      <c r="V264" s="142">
        <v>0</v>
      </c>
      <c r="W264" s="142">
        <v>0</v>
      </c>
      <c r="X264" s="142">
        <v>0</v>
      </c>
      <c r="Y264" s="142">
        <v>0</v>
      </c>
      <c r="Z264" s="142">
        <v>0</v>
      </c>
      <c r="AA264" s="142">
        <v>0</v>
      </c>
      <c r="AB264" s="142">
        <v>0</v>
      </c>
      <c r="AC264" s="142">
        <v>0</v>
      </c>
      <c r="AD264" s="142">
        <v>0</v>
      </c>
      <c r="AE264" s="142">
        <v>0</v>
      </c>
      <c r="AF264" s="142">
        <v>0</v>
      </c>
      <c r="AG264" s="142">
        <v>0</v>
      </c>
      <c r="AH264" s="142">
        <v>0</v>
      </c>
      <c r="AI264" s="142">
        <f t="shared" si="18"/>
        <v>3</v>
      </c>
      <c r="AJ264" s="364">
        <f t="shared" si="19"/>
        <v>0</v>
      </c>
    </row>
    <row r="265" spans="1:36" s="47" customFormat="1" ht="107.25" customHeight="1">
      <c r="A265" s="7">
        <v>394</v>
      </c>
      <c r="B265" s="7">
        <v>68</v>
      </c>
      <c r="C265" s="7" t="s">
        <v>612</v>
      </c>
      <c r="D265" s="63" t="s">
        <v>614</v>
      </c>
      <c r="E265" s="63" t="s">
        <v>614</v>
      </c>
      <c r="F265" s="7" t="s">
        <v>743</v>
      </c>
      <c r="G265" s="367" t="s">
        <v>624</v>
      </c>
      <c r="H265" s="7" t="s">
        <v>617</v>
      </c>
      <c r="I265" s="7" t="s">
        <v>180</v>
      </c>
      <c r="J265" s="7" t="s">
        <v>113</v>
      </c>
      <c r="K265" s="46">
        <v>4</v>
      </c>
      <c r="L265" s="46">
        <v>3770550</v>
      </c>
      <c r="M265" s="46">
        <v>15082200</v>
      </c>
      <c r="N265" s="46">
        <v>469350</v>
      </c>
      <c r="O265" s="46">
        <v>1877400</v>
      </c>
      <c r="P265" s="47" t="s">
        <v>1351</v>
      </c>
      <c r="Q265" s="142">
        <v>4</v>
      </c>
      <c r="R265" s="142">
        <v>0</v>
      </c>
      <c r="S265" s="142">
        <v>0</v>
      </c>
      <c r="T265" s="142">
        <v>0</v>
      </c>
      <c r="U265" s="142">
        <v>0</v>
      </c>
      <c r="V265" s="142">
        <v>0</v>
      </c>
      <c r="W265" s="142">
        <v>0</v>
      </c>
      <c r="X265" s="142">
        <v>0</v>
      </c>
      <c r="Y265" s="142">
        <v>0</v>
      </c>
      <c r="Z265" s="142">
        <v>0</v>
      </c>
      <c r="AA265" s="142">
        <v>0</v>
      </c>
      <c r="AB265" s="142">
        <v>0</v>
      </c>
      <c r="AC265" s="142">
        <v>0</v>
      </c>
      <c r="AD265" s="142">
        <v>0</v>
      </c>
      <c r="AE265" s="142">
        <v>0</v>
      </c>
      <c r="AF265" s="142">
        <v>0</v>
      </c>
      <c r="AG265" s="142">
        <v>0</v>
      </c>
      <c r="AH265" s="142">
        <v>0</v>
      </c>
      <c r="AI265" s="142">
        <f t="shared" si="18"/>
        <v>4</v>
      </c>
      <c r="AJ265" s="364">
        <f t="shared" si="19"/>
        <v>0</v>
      </c>
    </row>
    <row r="266" spans="1:36" s="47" customFormat="1" ht="102">
      <c r="A266" s="7">
        <v>395</v>
      </c>
      <c r="B266" s="7">
        <v>69</v>
      </c>
      <c r="C266" s="7" t="s">
        <v>625</v>
      </c>
      <c r="D266" s="63" t="s">
        <v>626</v>
      </c>
      <c r="E266" s="63" t="s">
        <v>626</v>
      </c>
      <c r="F266" s="7" t="s">
        <v>743</v>
      </c>
      <c r="G266" s="367" t="s">
        <v>624</v>
      </c>
      <c r="H266" s="7" t="s">
        <v>617</v>
      </c>
      <c r="I266" s="7" t="s">
        <v>180</v>
      </c>
      <c r="J266" s="7" t="s">
        <v>113</v>
      </c>
      <c r="K266" s="46">
        <v>4</v>
      </c>
      <c r="L266" s="46">
        <v>3770550</v>
      </c>
      <c r="M266" s="46">
        <v>15082200</v>
      </c>
      <c r="N266" s="46">
        <v>469350</v>
      </c>
      <c r="O266" s="46">
        <v>1877400</v>
      </c>
      <c r="P266" s="47" t="s">
        <v>1351</v>
      </c>
      <c r="Q266" s="142">
        <v>4</v>
      </c>
      <c r="R266" s="142">
        <v>0</v>
      </c>
      <c r="S266" s="142">
        <v>0</v>
      </c>
      <c r="T266" s="142">
        <v>0</v>
      </c>
      <c r="U266" s="142">
        <v>0</v>
      </c>
      <c r="V266" s="142">
        <v>0</v>
      </c>
      <c r="W266" s="142">
        <v>0</v>
      </c>
      <c r="X266" s="142">
        <v>0</v>
      </c>
      <c r="Y266" s="142">
        <v>0</v>
      </c>
      <c r="Z266" s="142">
        <v>0</v>
      </c>
      <c r="AA266" s="142">
        <v>0</v>
      </c>
      <c r="AB266" s="142">
        <v>0</v>
      </c>
      <c r="AC266" s="142">
        <v>0</v>
      </c>
      <c r="AD266" s="142">
        <v>0</v>
      </c>
      <c r="AE266" s="142">
        <v>0</v>
      </c>
      <c r="AF266" s="142">
        <v>0</v>
      </c>
      <c r="AG266" s="142">
        <v>0</v>
      </c>
      <c r="AH266" s="142">
        <v>0</v>
      </c>
      <c r="AI266" s="142">
        <f t="shared" si="18"/>
        <v>4</v>
      </c>
      <c r="AJ266" s="364">
        <f t="shared" si="19"/>
        <v>0</v>
      </c>
    </row>
    <row r="267" spans="1:36" s="47" customFormat="1" ht="89.25">
      <c r="A267" s="7">
        <v>396</v>
      </c>
      <c r="B267" s="7">
        <v>70</v>
      </c>
      <c r="C267" s="7" t="s">
        <v>762</v>
      </c>
      <c r="D267" s="63" t="s">
        <v>763</v>
      </c>
      <c r="E267" s="63" t="s">
        <v>763</v>
      </c>
      <c r="F267" s="7" t="s">
        <v>764</v>
      </c>
      <c r="G267" s="367" t="s">
        <v>765</v>
      </c>
      <c r="H267" s="7" t="s">
        <v>595</v>
      </c>
      <c r="I267" s="7" t="s">
        <v>596</v>
      </c>
      <c r="J267" s="7" t="s">
        <v>5</v>
      </c>
      <c r="K267" s="46">
        <v>3</v>
      </c>
      <c r="L267" s="46">
        <v>4200000</v>
      </c>
      <c r="M267" s="46">
        <v>12600000</v>
      </c>
      <c r="N267" s="46">
        <v>4200000</v>
      </c>
      <c r="O267" s="46">
        <v>12600000</v>
      </c>
      <c r="P267" s="47" t="s">
        <v>1351</v>
      </c>
      <c r="Q267" s="142">
        <v>3</v>
      </c>
      <c r="R267" s="142">
        <v>0</v>
      </c>
      <c r="S267" s="142">
        <v>0</v>
      </c>
      <c r="T267" s="142">
        <v>0</v>
      </c>
      <c r="U267" s="142">
        <v>0</v>
      </c>
      <c r="V267" s="142">
        <v>0</v>
      </c>
      <c r="W267" s="142">
        <v>0</v>
      </c>
      <c r="X267" s="142">
        <v>0</v>
      </c>
      <c r="Y267" s="142">
        <v>0</v>
      </c>
      <c r="Z267" s="142">
        <v>0</v>
      </c>
      <c r="AA267" s="142">
        <v>0</v>
      </c>
      <c r="AB267" s="142">
        <v>0</v>
      </c>
      <c r="AC267" s="142">
        <v>0</v>
      </c>
      <c r="AD267" s="142">
        <v>0</v>
      </c>
      <c r="AE267" s="142">
        <v>0</v>
      </c>
      <c r="AF267" s="142">
        <v>0</v>
      </c>
      <c r="AG267" s="142">
        <v>0</v>
      </c>
      <c r="AH267" s="142">
        <v>0</v>
      </c>
      <c r="AI267" s="142">
        <f t="shared" si="18"/>
        <v>3</v>
      </c>
      <c r="AJ267" s="364">
        <f t="shared" si="19"/>
        <v>0</v>
      </c>
    </row>
    <row r="268" spans="1:36" s="47" customFormat="1" ht="89.25">
      <c r="A268" s="7">
        <v>397</v>
      </c>
      <c r="B268" s="7">
        <v>71</v>
      </c>
      <c r="C268" s="7" t="s">
        <v>766</v>
      </c>
      <c r="D268" s="63" t="s">
        <v>767</v>
      </c>
      <c r="E268" s="63" t="s">
        <v>767</v>
      </c>
      <c r="F268" s="7" t="s">
        <v>768</v>
      </c>
      <c r="G268" s="367" t="s">
        <v>769</v>
      </c>
      <c r="H268" s="7" t="s">
        <v>595</v>
      </c>
      <c r="I268" s="7" t="s">
        <v>596</v>
      </c>
      <c r="J268" s="7" t="s">
        <v>5</v>
      </c>
      <c r="K268" s="46">
        <v>15</v>
      </c>
      <c r="L268" s="46">
        <v>10570000</v>
      </c>
      <c r="M268" s="46">
        <v>158550000</v>
      </c>
      <c r="N268" s="46">
        <v>10120950</v>
      </c>
      <c r="O268" s="46">
        <v>151814250</v>
      </c>
      <c r="P268" s="47" t="s">
        <v>1351</v>
      </c>
      <c r="Q268" s="142">
        <v>15</v>
      </c>
      <c r="R268" s="142">
        <v>0</v>
      </c>
      <c r="S268" s="142">
        <v>0</v>
      </c>
      <c r="T268" s="142">
        <v>0</v>
      </c>
      <c r="U268" s="142">
        <v>0</v>
      </c>
      <c r="V268" s="142">
        <v>0</v>
      </c>
      <c r="W268" s="142">
        <v>0</v>
      </c>
      <c r="X268" s="142">
        <v>0</v>
      </c>
      <c r="Y268" s="142">
        <v>0</v>
      </c>
      <c r="Z268" s="142">
        <v>0</v>
      </c>
      <c r="AA268" s="142">
        <v>0</v>
      </c>
      <c r="AB268" s="142">
        <v>0</v>
      </c>
      <c r="AC268" s="142">
        <v>0</v>
      </c>
      <c r="AD268" s="142">
        <v>0</v>
      </c>
      <c r="AE268" s="142">
        <v>0</v>
      </c>
      <c r="AF268" s="142">
        <v>0</v>
      </c>
      <c r="AG268" s="142">
        <v>0</v>
      </c>
      <c r="AH268" s="142">
        <v>0</v>
      </c>
      <c r="AI268" s="142">
        <f t="shared" si="18"/>
        <v>15</v>
      </c>
      <c r="AJ268" s="364">
        <f t="shared" si="19"/>
        <v>0</v>
      </c>
    </row>
    <row r="269" spans="1:36" s="47" customFormat="1" ht="89.25">
      <c r="A269" s="7">
        <v>398</v>
      </c>
      <c r="B269" s="7">
        <v>72</v>
      </c>
      <c r="C269" s="7" t="s">
        <v>603</v>
      </c>
      <c r="D269" s="63" t="s">
        <v>356</v>
      </c>
      <c r="E269" s="63" t="s">
        <v>356</v>
      </c>
      <c r="F269" s="7" t="s">
        <v>604</v>
      </c>
      <c r="G269" s="367" t="s">
        <v>605</v>
      </c>
      <c r="H269" s="7" t="s">
        <v>595</v>
      </c>
      <c r="I269" s="7" t="s">
        <v>596</v>
      </c>
      <c r="J269" s="7" t="s">
        <v>5</v>
      </c>
      <c r="K269" s="46">
        <v>300</v>
      </c>
      <c r="L269" s="46">
        <v>1500000</v>
      </c>
      <c r="M269" s="46">
        <v>450000000</v>
      </c>
      <c r="N269" s="46">
        <v>1499400</v>
      </c>
      <c r="O269" s="46">
        <v>449820000</v>
      </c>
      <c r="P269" s="47" t="s">
        <v>1351</v>
      </c>
      <c r="Q269" s="142">
        <v>300</v>
      </c>
      <c r="R269" s="142">
        <v>0</v>
      </c>
      <c r="S269" s="142">
        <v>0</v>
      </c>
      <c r="T269" s="142">
        <v>0</v>
      </c>
      <c r="U269" s="142">
        <v>0</v>
      </c>
      <c r="V269" s="142">
        <v>0</v>
      </c>
      <c r="W269" s="142">
        <v>0</v>
      </c>
      <c r="X269" s="142">
        <v>0</v>
      </c>
      <c r="Y269" s="142">
        <v>0</v>
      </c>
      <c r="Z269" s="142">
        <v>0</v>
      </c>
      <c r="AA269" s="142">
        <v>0</v>
      </c>
      <c r="AB269" s="142">
        <v>0</v>
      </c>
      <c r="AC269" s="142">
        <v>0</v>
      </c>
      <c r="AD269" s="142">
        <v>0</v>
      </c>
      <c r="AE269" s="142">
        <v>0</v>
      </c>
      <c r="AF269" s="142">
        <v>0</v>
      </c>
      <c r="AG269" s="142">
        <v>0</v>
      </c>
      <c r="AH269" s="142">
        <v>0</v>
      </c>
      <c r="AI269" s="142">
        <f t="shared" si="18"/>
        <v>300</v>
      </c>
      <c r="AJ269" s="364">
        <f t="shared" si="19"/>
        <v>0</v>
      </c>
    </row>
    <row r="270" spans="1:36" s="47" customFormat="1" ht="89.25">
      <c r="A270" s="7">
        <v>399</v>
      </c>
      <c r="B270" s="7">
        <v>73</v>
      </c>
      <c r="C270" s="7" t="s">
        <v>606</v>
      </c>
      <c r="D270" s="63" t="s">
        <v>362</v>
      </c>
      <c r="E270" s="63" t="s">
        <v>362</v>
      </c>
      <c r="F270" s="7" t="s">
        <v>607</v>
      </c>
      <c r="G270" s="367" t="s">
        <v>608</v>
      </c>
      <c r="H270" s="7" t="s">
        <v>595</v>
      </c>
      <c r="I270" s="7" t="s">
        <v>596</v>
      </c>
      <c r="J270" s="7" t="s">
        <v>5</v>
      </c>
      <c r="K270" s="46">
        <v>300</v>
      </c>
      <c r="L270" s="46">
        <v>1500000</v>
      </c>
      <c r="M270" s="46">
        <v>450000000</v>
      </c>
      <c r="N270" s="46">
        <v>1499400</v>
      </c>
      <c r="O270" s="46">
        <v>449820000</v>
      </c>
      <c r="P270" s="47" t="s">
        <v>1351</v>
      </c>
      <c r="Q270" s="142">
        <v>300</v>
      </c>
      <c r="R270" s="142">
        <v>0</v>
      </c>
      <c r="S270" s="142">
        <v>0</v>
      </c>
      <c r="T270" s="142">
        <v>0</v>
      </c>
      <c r="U270" s="142">
        <v>0</v>
      </c>
      <c r="V270" s="142">
        <v>0</v>
      </c>
      <c r="W270" s="142">
        <v>0</v>
      </c>
      <c r="X270" s="142">
        <v>0</v>
      </c>
      <c r="Y270" s="142">
        <v>0</v>
      </c>
      <c r="Z270" s="142">
        <v>0</v>
      </c>
      <c r="AA270" s="142">
        <v>0</v>
      </c>
      <c r="AB270" s="142">
        <v>0</v>
      </c>
      <c r="AC270" s="142">
        <v>0</v>
      </c>
      <c r="AD270" s="142">
        <v>0</v>
      </c>
      <c r="AE270" s="142">
        <v>0</v>
      </c>
      <c r="AF270" s="142">
        <v>0</v>
      </c>
      <c r="AG270" s="142">
        <v>0</v>
      </c>
      <c r="AH270" s="142">
        <v>0</v>
      </c>
      <c r="AI270" s="142">
        <f t="shared" si="18"/>
        <v>300</v>
      </c>
      <c r="AJ270" s="364">
        <f t="shared" si="19"/>
        <v>0</v>
      </c>
    </row>
    <row r="271" spans="1:36" s="47" customFormat="1" ht="102.75" customHeight="1">
      <c r="A271" s="7">
        <v>400</v>
      </c>
      <c r="B271" s="7">
        <v>74</v>
      </c>
      <c r="C271" s="7" t="s">
        <v>770</v>
      </c>
      <c r="D271" s="63" t="s">
        <v>771</v>
      </c>
      <c r="E271" s="63" t="s">
        <v>771</v>
      </c>
      <c r="F271" s="7" t="s">
        <v>772</v>
      </c>
      <c r="G271" s="367" t="s">
        <v>773</v>
      </c>
      <c r="H271" s="7" t="s">
        <v>753</v>
      </c>
      <c r="I271" s="7" t="s">
        <v>602</v>
      </c>
      <c r="J271" s="7" t="s">
        <v>5</v>
      </c>
      <c r="K271" s="46">
        <v>8</v>
      </c>
      <c r="L271" s="46">
        <v>26147900</v>
      </c>
      <c r="M271" s="46">
        <v>209183200</v>
      </c>
      <c r="N271" s="46">
        <v>23000250</v>
      </c>
      <c r="O271" s="46">
        <v>184002000</v>
      </c>
      <c r="P271" s="47" t="s">
        <v>1351</v>
      </c>
      <c r="Q271" s="142">
        <v>8</v>
      </c>
      <c r="R271" s="142">
        <v>0</v>
      </c>
      <c r="S271" s="142">
        <v>0</v>
      </c>
      <c r="T271" s="142">
        <v>0</v>
      </c>
      <c r="U271" s="142">
        <v>0</v>
      </c>
      <c r="V271" s="142">
        <v>0</v>
      </c>
      <c r="W271" s="142">
        <v>0</v>
      </c>
      <c r="X271" s="142">
        <v>0</v>
      </c>
      <c r="Y271" s="142">
        <v>0</v>
      </c>
      <c r="Z271" s="142">
        <v>0</v>
      </c>
      <c r="AA271" s="142">
        <v>0</v>
      </c>
      <c r="AB271" s="142">
        <v>0</v>
      </c>
      <c r="AC271" s="142">
        <v>0</v>
      </c>
      <c r="AD271" s="142">
        <v>0</v>
      </c>
      <c r="AE271" s="142">
        <v>0</v>
      </c>
      <c r="AF271" s="142">
        <v>0</v>
      </c>
      <c r="AG271" s="142">
        <v>0</v>
      </c>
      <c r="AH271" s="142">
        <v>0</v>
      </c>
      <c r="AI271" s="142">
        <f t="shared" si="18"/>
        <v>8</v>
      </c>
      <c r="AJ271" s="364">
        <f t="shared" si="19"/>
        <v>0</v>
      </c>
    </row>
    <row r="272" spans="1:36" s="47" customFormat="1" ht="89.25">
      <c r="A272" s="7">
        <v>401</v>
      </c>
      <c r="B272" s="7">
        <v>75</v>
      </c>
      <c r="C272" s="7" t="s">
        <v>707</v>
      </c>
      <c r="D272" s="63" t="s">
        <v>708</v>
      </c>
      <c r="E272" s="63" t="s">
        <v>708</v>
      </c>
      <c r="F272" s="7" t="s">
        <v>774</v>
      </c>
      <c r="G272" s="367" t="s">
        <v>710</v>
      </c>
      <c r="H272" s="7" t="s">
        <v>595</v>
      </c>
      <c r="I272" s="7" t="s">
        <v>596</v>
      </c>
      <c r="J272" s="7" t="s">
        <v>5</v>
      </c>
      <c r="K272" s="46">
        <v>45</v>
      </c>
      <c r="L272" s="46">
        <v>12379500</v>
      </c>
      <c r="M272" s="46">
        <v>557077500</v>
      </c>
      <c r="N272" s="46">
        <v>12379500</v>
      </c>
      <c r="O272" s="46">
        <v>557077500</v>
      </c>
      <c r="P272" s="47" t="s">
        <v>1351</v>
      </c>
      <c r="Q272" s="142">
        <v>45</v>
      </c>
      <c r="R272" s="142">
        <v>0</v>
      </c>
      <c r="S272" s="142">
        <v>0</v>
      </c>
      <c r="T272" s="142">
        <v>0</v>
      </c>
      <c r="U272" s="142">
        <v>0</v>
      </c>
      <c r="V272" s="142">
        <v>0</v>
      </c>
      <c r="W272" s="142">
        <v>0</v>
      </c>
      <c r="X272" s="142">
        <v>0</v>
      </c>
      <c r="Y272" s="142">
        <v>0</v>
      </c>
      <c r="Z272" s="142">
        <v>0</v>
      </c>
      <c r="AA272" s="142">
        <v>0</v>
      </c>
      <c r="AB272" s="142">
        <v>0</v>
      </c>
      <c r="AC272" s="142">
        <v>0</v>
      </c>
      <c r="AD272" s="142">
        <v>0</v>
      </c>
      <c r="AE272" s="142">
        <v>0</v>
      </c>
      <c r="AF272" s="142">
        <v>0</v>
      </c>
      <c r="AG272" s="142">
        <v>0</v>
      </c>
      <c r="AH272" s="142">
        <v>0</v>
      </c>
      <c r="AI272" s="142">
        <f t="shared" si="18"/>
        <v>45</v>
      </c>
      <c r="AJ272" s="364">
        <f t="shared" si="19"/>
        <v>0</v>
      </c>
    </row>
    <row r="273" spans="1:36" s="47" customFormat="1" ht="102">
      <c r="A273" s="7">
        <v>402</v>
      </c>
      <c r="B273" s="7">
        <v>76</v>
      </c>
      <c r="C273" s="7" t="s">
        <v>775</v>
      </c>
      <c r="D273" s="63" t="s">
        <v>776</v>
      </c>
      <c r="E273" s="63" t="s">
        <v>776</v>
      </c>
      <c r="F273" s="7" t="s">
        <v>777</v>
      </c>
      <c r="G273" s="367" t="s">
        <v>778</v>
      </c>
      <c r="H273" s="7" t="s">
        <v>779</v>
      </c>
      <c r="I273" s="7" t="s">
        <v>780</v>
      </c>
      <c r="J273" s="7" t="s">
        <v>5</v>
      </c>
      <c r="K273" s="46">
        <v>3</v>
      </c>
      <c r="L273" s="46">
        <v>5295100</v>
      </c>
      <c r="M273" s="46">
        <v>15885300</v>
      </c>
      <c r="N273" s="46">
        <v>5199600</v>
      </c>
      <c r="O273" s="46">
        <v>15598800</v>
      </c>
      <c r="P273" s="47" t="s">
        <v>1351</v>
      </c>
      <c r="Q273" s="142">
        <v>3</v>
      </c>
      <c r="R273" s="142">
        <v>0</v>
      </c>
      <c r="S273" s="142">
        <v>0</v>
      </c>
      <c r="T273" s="142">
        <v>0</v>
      </c>
      <c r="U273" s="142">
        <v>0</v>
      </c>
      <c r="V273" s="142">
        <v>0</v>
      </c>
      <c r="W273" s="142">
        <v>0</v>
      </c>
      <c r="X273" s="142">
        <v>0</v>
      </c>
      <c r="Y273" s="142">
        <v>0</v>
      </c>
      <c r="Z273" s="142">
        <v>0</v>
      </c>
      <c r="AA273" s="142">
        <v>0</v>
      </c>
      <c r="AB273" s="142">
        <v>0</v>
      </c>
      <c r="AC273" s="142">
        <v>0</v>
      </c>
      <c r="AD273" s="142">
        <v>0</v>
      </c>
      <c r="AE273" s="142">
        <v>0</v>
      </c>
      <c r="AF273" s="142">
        <v>0</v>
      </c>
      <c r="AG273" s="142">
        <v>0</v>
      </c>
      <c r="AH273" s="142">
        <v>0</v>
      </c>
      <c r="AI273" s="142">
        <f t="shared" si="18"/>
        <v>3</v>
      </c>
      <c r="AJ273" s="364">
        <f t="shared" si="19"/>
        <v>0</v>
      </c>
    </row>
    <row r="274" spans="1:36" s="47" customFormat="1" ht="89.25">
      <c r="A274" s="7">
        <v>403</v>
      </c>
      <c r="B274" s="7">
        <v>77</v>
      </c>
      <c r="C274" s="7" t="s">
        <v>618</v>
      </c>
      <c r="D274" s="63" t="s">
        <v>619</v>
      </c>
      <c r="E274" s="63" t="s">
        <v>619</v>
      </c>
      <c r="F274" s="7" t="s">
        <v>781</v>
      </c>
      <c r="G274" s="367" t="s">
        <v>621</v>
      </c>
      <c r="H274" s="7" t="s">
        <v>595</v>
      </c>
      <c r="I274" s="7" t="s">
        <v>596</v>
      </c>
      <c r="J274" s="7" t="s">
        <v>5</v>
      </c>
      <c r="K274" s="46">
        <v>20</v>
      </c>
      <c r="L274" s="46">
        <v>9542500</v>
      </c>
      <c r="M274" s="46">
        <v>190850000</v>
      </c>
      <c r="N274" s="46">
        <v>9499350</v>
      </c>
      <c r="O274" s="46">
        <v>189987000</v>
      </c>
      <c r="P274" s="47" t="s">
        <v>1351</v>
      </c>
      <c r="Q274" s="142">
        <v>20</v>
      </c>
      <c r="R274" s="142">
        <v>0</v>
      </c>
      <c r="S274" s="142">
        <v>0</v>
      </c>
      <c r="T274" s="142">
        <v>0</v>
      </c>
      <c r="U274" s="142">
        <v>0</v>
      </c>
      <c r="V274" s="142">
        <v>0</v>
      </c>
      <c r="W274" s="142">
        <v>0</v>
      </c>
      <c r="X274" s="142">
        <v>0</v>
      </c>
      <c r="Y274" s="142">
        <v>0</v>
      </c>
      <c r="Z274" s="142">
        <v>0</v>
      </c>
      <c r="AA274" s="142">
        <v>0</v>
      </c>
      <c r="AB274" s="142">
        <v>0</v>
      </c>
      <c r="AC274" s="142">
        <v>0</v>
      </c>
      <c r="AD274" s="142">
        <v>0</v>
      </c>
      <c r="AE274" s="142">
        <v>0</v>
      </c>
      <c r="AF274" s="142">
        <v>0</v>
      </c>
      <c r="AG274" s="142">
        <v>0</v>
      </c>
      <c r="AH274" s="142">
        <v>0</v>
      </c>
      <c r="AI274" s="142">
        <f t="shared" si="18"/>
        <v>20</v>
      </c>
      <c r="AJ274" s="364">
        <f t="shared" si="19"/>
        <v>0</v>
      </c>
    </row>
    <row r="275" spans="1:36" s="47" customFormat="1" ht="38.25">
      <c r="A275" s="7">
        <v>404</v>
      </c>
      <c r="B275" s="7">
        <v>78</v>
      </c>
      <c r="C275" s="7" t="s">
        <v>644</v>
      </c>
      <c r="D275" s="63" t="s">
        <v>521</v>
      </c>
      <c r="E275" s="63" t="s">
        <v>521</v>
      </c>
      <c r="F275" s="7" t="s">
        <v>782</v>
      </c>
      <c r="G275" s="367" t="s">
        <v>646</v>
      </c>
      <c r="H275" s="7" t="s">
        <v>647</v>
      </c>
      <c r="I275" s="7" t="s">
        <v>596</v>
      </c>
      <c r="J275" s="7" t="s">
        <v>5</v>
      </c>
      <c r="K275" s="46">
        <v>80</v>
      </c>
      <c r="L275" s="46">
        <v>6237000</v>
      </c>
      <c r="M275" s="46">
        <v>498960000</v>
      </c>
      <c r="N275" s="46">
        <v>6199200</v>
      </c>
      <c r="O275" s="46">
        <v>495936000</v>
      </c>
      <c r="P275" s="47" t="s">
        <v>1351</v>
      </c>
      <c r="Q275" s="142">
        <v>80</v>
      </c>
      <c r="R275" s="142">
        <v>0</v>
      </c>
      <c r="S275" s="142">
        <v>0</v>
      </c>
      <c r="T275" s="142">
        <v>0</v>
      </c>
      <c r="U275" s="142">
        <v>0</v>
      </c>
      <c r="V275" s="142">
        <v>0</v>
      </c>
      <c r="W275" s="142">
        <v>0</v>
      </c>
      <c r="X275" s="142">
        <v>0</v>
      </c>
      <c r="Y275" s="142">
        <v>0</v>
      </c>
      <c r="Z275" s="142">
        <v>0</v>
      </c>
      <c r="AA275" s="142">
        <v>0</v>
      </c>
      <c r="AB275" s="142">
        <v>0</v>
      </c>
      <c r="AC275" s="142">
        <v>0</v>
      </c>
      <c r="AD275" s="142">
        <v>0</v>
      </c>
      <c r="AE275" s="142">
        <v>0</v>
      </c>
      <c r="AF275" s="142">
        <v>0</v>
      </c>
      <c r="AG275" s="142">
        <v>0</v>
      </c>
      <c r="AH275" s="142">
        <v>0</v>
      </c>
      <c r="AI275" s="142">
        <f t="shared" si="18"/>
        <v>80</v>
      </c>
      <c r="AJ275" s="364">
        <f t="shared" si="19"/>
        <v>0</v>
      </c>
    </row>
    <row r="276" spans="1:36" s="47" customFormat="1" ht="38.25">
      <c r="A276" s="7">
        <v>405</v>
      </c>
      <c r="B276" s="7">
        <v>79</v>
      </c>
      <c r="C276" s="7" t="s">
        <v>783</v>
      </c>
      <c r="D276" s="63" t="s">
        <v>784</v>
      </c>
      <c r="E276" s="63" t="s">
        <v>784</v>
      </c>
      <c r="F276" s="7" t="s">
        <v>785</v>
      </c>
      <c r="G276" s="367" t="s">
        <v>786</v>
      </c>
      <c r="H276" s="7" t="s">
        <v>647</v>
      </c>
      <c r="I276" s="7" t="s">
        <v>596</v>
      </c>
      <c r="J276" s="7" t="s">
        <v>5</v>
      </c>
      <c r="K276" s="46">
        <v>3</v>
      </c>
      <c r="L276" s="46">
        <v>7150000</v>
      </c>
      <c r="M276" s="46">
        <v>21450000</v>
      </c>
      <c r="N276" s="46">
        <v>7079100</v>
      </c>
      <c r="O276" s="46">
        <v>21237300</v>
      </c>
      <c r="P276" s="47" t="s">
        <v>1351</v>
      </c>
      <c r="Q276" s="142">
        <v>3</v>
      </c>
      <c r="R276" s="142">
        <v>0</v>
      </c>
      <c r="S276" s="142">
        <v>0</v>
      </c>
      <c r="T276" s="142">
        <v>0</v>
      </c>
      <c r="U276" s="142">
        <v>0</v>
      </c>
      <c r="V276" s="142">
        <v>0</v>
      </c>
      <c r="W276" s="142">
        <v>0</v>
      </c>
      <c r="X276" s="142">
        <v>0</v>
      </c>
      <c r="Y276" s="142">
        <v>0</v>
      </c>
      <c r="Z276" s="142">
        <v>0</v>
      </c>
      <c r="AA276" s="142">
        <v>0</v>
      </c>
      <c r="AB276" s="142">
        <v>0</v>
      </c>
      <c r="AC276" s="142">
        <v>0</v>
      </c>
      <c r="AD276" s="142">
        <v>0</v>
      </c>
      <c r="AE276" s="142">
        <v>0</v>
      </c>
      <c r="AF276" s="142">
        <v>0</v>
      </c>
      <c r="AG276" s="142">
        <v>0</v>
      </c>
      <c r="AH276" s="142">
        <v>0</v>
      </c>
      <c r="AI276" s="142">
        <f t="shared" si="18"/>
        <v>3</v>
      </c>
      <c r="AJ276" s="364">
        <f t="shared" si="19"/>
        <v>0</v>
      </c>
    </row>
    <row r="277" spans="1:36" s="47" customFormat="1" ht="114.75">
      <c r="A277" s="7">
        <v>406</v>
      </c>
      <c r="B277" s="7">
        <v>80</v>
      </c>
      <c r="C277" s="7" t="s">
        <v>787</v>
      </c>
      <c r="D277" s="63" t="s">
        <v>788</v>
      </c>
      <c r="E277" s="63" t="s">
        <v>788</v>
      </c>
      <c r="F277" s="7" t="s">
        <v>789</v>
      </c>
      <c r="G277" s="367" t="s">
        <v>790</v>
      </c>
      <c r="H277" s="7" t="s">
        <v>791</v>
      </c>
      <c r="I277" s="7" t="s">
        <v>602</v>
      </c>
      <c r="J277" s="7" t="s">
        <v>5</v>
      </c>
      <c r="K277" s="46">
        <v>20</v>
      </c>
      <c r="L277" s="46">
        <v>30000000</v>
      </c>
      <c r="M277" s="46">
        <v>600000000</v>
      </c>
      <c r="N277" s="46">
        <v>25000500</v>
      </c>
      <c r="O277" s="46">
        <v>500010000</v>
      </c>
      <c r="P277" s="47" t="s">
        <v>1351</v>
      </c>
      <c r="Q277" s="142">
        <v>20</v>
      </c>
      <c r="R277" s="142">
        <v>0</v>
      </c>
      <c r="S277" s="142">
        <v>0</v>
      </c>
      <c r="T277" s="142">
        <v>0</v>
      </c>
      <c r="U277" s="142">
        <v>0</v>
      </c>
      <c r="V277" s="142">
        <v>0</v>
      </c>
      <c r="W277" s="142">
        <v>0</v>
      </c>
      <c r="X277" s="142">
        <v>0</v>
      </c>
      <c r="Y277" s="142">
        <v>0</v>
      </c>
      <c r="Z277" s="142">
        <v>0</v>
      </c>
      <c r="AA277" s="142">
        <v>0</v>
      </c>
      <c r="AB277" s="142">
        <v>0</v>
      </c>
      <c r="AC277" s="142">
        <v>0</v>
      </c>
      <c r="AD277" s="142">
        <v>0</v>
      </c>
      <c r="AE277" s="142">
        <v>0</v>
      </c>
      <c r="AF277" s="142">
        <v>0</v>
      </c>
      <c r="AG277" s="142">
        <v>0</v>
      </c>
      <c r="AH277" s="142">
        <v>0</v>
      </c>
      <c r="AI277" s="142">
        <f t="shared" si="18"/>
        <v>20</v>
      </c>
      <c r="AJ277" s="364">
        <f t="shared" si="19"/>
        <v>0</v>
      </c>
    </row>
    <row r="278" spans="1:36" s="47" customFormat="1" ht="82.5" customHeight="1">
      <c r="A278" s="7">
        <v>407</v>
      </c>
      <c r="B278" s="7">
        <v>81</v>
      </c>
      <c r="C278" s="7" t="s">
        <v>792</v>
      </c>
      <c r="D278" s="63" t="s">
        <v>268</v>
      </c>
      <c r="E278" s="63" t="s">
        <v>268</v>
      </c>
      <c r="F278" s="7" t="s">
        <v>793</v>
      </c>
      <c r="G278" s="367" t="s">
        <v>672</v>
      </c>
      <c r="H278" s="7" t="s">
        <v>595</v>
      </c>
      <c r="I278" s="7" t="s">
        <v>596</v>
      </c>
      <c r="J278" s="7" t="s">
        <v>5</v>
      </c>
      <c r="K278" s="46">
        <v>15</v>
      </c>
      <c r="L278" s="46">
        <v>3666000</v>
      </c>
      <c r="M278" s="46">
        <v>54990000</v>
      </c>
      <c r="N278" s="46">
        <v>3659250</v>
      </c>
      <c r="O278" s="46">
        <v>54888750</v>
      </c>
      <c r="P278" s="47" t="s">
        <v>1351</v>
      </c>
      <c r="Q278" s="142">
        <v>15</v>
      </c>
      <c r="R278" s="142">
        <v>0</v>
      </c>
      <c r="S278" s="142">
        <v>0</v>
      </c>
      <c r="T278" s="142">
        <v>0</v>
      </c>
      <c r="U278" s="142">
        <v>0</v>
      </c>
      <c r="V278" s="142">
        <v>0</v>
      </c>
      <c r="W278" s="142">
        <v>0</v>
      </c>
      <c r="X278" s="142">
        <v>0</v>
      </c>
      <c r="Y278" s="142">
        <v>0</v>
      </c>
      <c r="Z278" s="142">
        <v>0</v>
      </c>
      <c r="AA278" s="142">
        <v>0</v>
      </c>
      <c r="AB278" s="142">
        <v>0</v>
      </c>
      <c r="AC278" s="142">
        <v>0</v>
      </c>
      <c r="AD278" s="142">
        <v>0</v>
      </c>
      <c r="AE278" s="142">
        <v>0</v>
      </c>
      <c r="AF278" s="142">
        <v>0</v>
      </c>
      <c r="AG278" s="142">
        <v>0</v>
      </c>
      <c r="AH278" s="142">
        <v>0</v>
      </c>
      <c r="AI278" s="142">
        <f t="shared" si="18"/>
        <v>15</v>
      </c>
      <c r="AJ278" s="364">
        <f t="shared" si="19"/>
        <v>0</v>
      </c>
    </row>
    <row r="279" spans="1:36" s="47" customFormat="1" ht="89.25">
      <c r="A279" s="7">
        <v>408</v>
      </c>
      <c r="B279" s="7">
        <v>82</v>
      </c>
      <c r="C279" s="7" t="s">
        <v>673</v>
      </c>
      <c r="D279" s="63" t="s">
        <v>675</v>
      </c>
      <c r="E279" s="63" t="s">
        <v>675</v>
      </c>
      <c r="F279" s="7" t="s">
        <v>794</v>
      </c>
      <c r="G279" s="367" t="s">
        <v>677</v>
      </c>
      <c r="H279" s="7" t="s">
        <v>595</v>
      </c>
      <c r="I279" s="7" t="s">
        <v>596</v>
      </c>
      <c r="J279" s="7" t="s">
        <v>5</v>
      </c>
      <c r="K279" s="46">
        <v>36</v>
      </c>
      <c r="L279" s="46">
        <v>9550000</v>
      </c>
      <c r="M279" s="46">
        <v>343800000</v>
      </c>
      <c r="N279" s="46">
        <v>9499350</v>
      </c>
      <c r="O279" s="46">
        <v>341976600</v>
      </c>
      <c r="P279" s="47" t="s">
        <v>1351</v>
      </c>
      <c r="Q279" s="142">
        <v>36</v>
      </c>
      <c r="R279" s="142">
        <v>0</v>
      </c>
      <c r="S279" s="142">
        <v>0</v>
      </c>
      <c r="T279" s="142">
        <v>0</v>
      </c>
      <c r="U279" s="142">
        <v>0</v>
      </c>
      <c r="V279" s="142">
        <v>0</v>
      </c>
      <c r="W279" s="142">
        <v>0</v>
      </c>
      <c r="X279" s="142">
        <v>0</v>
      </c>
      <c r="Y279" s="142">
        <v>0</v>
      </c>
      <c r="Z279" s="142">
        <v>0</v>
      </c>
      <c r="AA279" s="142">
        <v>0</v>
      </c>
      <c r="AB279" s="142">
        <v>0</v>
      </c>
      <c r="AC279" s="142">
        <v>0</v>
      </c>
      <c r="AD279" s="142">
        <v>0</v>
      </c>
      <c r="AE279" s="142">
        <v>0</v>
      </c>
      <c r="AF279" s="142">
        <v>0</v>
      </c>
      <c r="AG279" s="142">
        <v>0</v>
      </c>
      <c r="AH279" s="142">
        <v>0</v>
      </c>
      <c r="AI279" s="142">
        <f t="shared" si="18"/>
        <v>36</v>
      </c>
      <c r="AJ279" s="364">
        <f t="shared" si="19"/>
        <v>0</v>
      </c>
    </row>
    <row r="280" spans="1:36" s="47" customFormat="1" ht="89.25">
      <c r="A280" s="7">
        <v>409</v>
      </c>
      <c r="B280" s="7">
        <v>83</v>
      </c>
      <c r="C280" s="7" t="s">
        <v>795</v>
      </c>
      <c r="D280" s="63" t="s">
        <v>796</v>
      </c>
      <c r="E280" s="63" t="s">
        <v>796</v>
      </c>
      <c r="F280" s="7" t="s">
        <v>797</v>
      </c>
      <c r="G280" s="367" t="s">
        <v>798</v>
      </c>
      <c r="H280" s="7" t="s">
        <v>595</v>
      </c>
      <c r="I280" s="7" t="s">
        <v>596</v>
      </c>
      <c r="J280" s="7" t="s">
        <v>5</v>
      </c>
      <c r="K280" s="46">
        <v>6</v>
      </c>
      <c r="L280" s="46">
        <v>5850000</v>
      </c>
      <c r="M280" s="46">
        <v>35100000</v>
      </c>
      <c r="N280" s="46">
        <v>5799150</v>
      </c>
      <c r="O280" s="46">
        <v>34794900</v>
      </c>
      <c r="P280" s="47" t="s">
        <v>1351</v>
      </c>
      <c r="Q280" s="142">
        <v>6</v>
      </c>
      <c r="R280" s="142">
        <v>0</v>
      </c>
      <c r="S280" s="142">
        <v>0</v>
      </c>
      <c r="T280" s="142">
        <v>0</v>
      </c>
      <c r="U280" s="142">
        <v>0</v>
      </c>
      <c r="V280" s="142">
        <v>0</v>
      </c>
      <c r="W280" s="142">
        <v>0</v>
      </c>
      <c r="X280" s="142">
        <v>0</v>
      </c>
      <c r="Y280" s="142">
        <v>0</v>
      </c>
      <c r="Z280" s="142">
        <v>0</v>
      </c>
      <c r="AA280" s="142">
        <v>0</v>
      </c>
      <c r="AB280" s="142">
        <v>0</v>
      </c>
      <c r="AC280" s="142">
        <v>0</v>
      </c>
      <c r="AD280" s="142">
        <v>0</v>
      </c>
      <c r="AE280" s="142">
        <v>0</v>
      </c>
      <c r="AF280" s="142">
        <v>0</v>
      </c>
      <c r="AG280" s="142">
        <v>0</v>
      </c>
      <c r="AH280" s="142">
        <v>0</v>
      </c>
      <c r="AI280" s="142">
        <f t="shared" si="18"/>
        <v>6</v>
      </c>
      <c r="AJ280" s="364">
        <f t="shared" si="19"/>
        <v>0</v>
      </c>
    </row>
    <row r="281" spans="1:36" s="47" customFormat="1" ht="89.25">
      <c r="A281" s="7">
        <v>410</v>
      </c>
      <c r="B281" s="7">
        <v>84</v>
      </c>
      <c r="C281" s="7" t="s">
        <v>637</v>
      </c>
      <c r="D281" s="63" t="s">
        <v>81</v>
      </c>
      <c r="E281" s="63" t="s">
        <v>81</v>
      </c>
      <c r="F281" s="7" t="s">
        <v>799</v>
      </c>
      <c r="G281" s="367" t="s">
        <v>639</v>
      </c>
      <c r="H281" s="7" t="s">
        <v>595</v>
      </c>
      <c r="I281" s="7" t="s">
        <v>596</v>
      </c>
      <c r="J281" s="7" t="s">
        <v>5</v>
      </c>
      <c r="K281" s="46">
        <v>130</v>
      </c>
      <c r="L281" s="46">
        <v>2559900</v>
      </c>
      <c r="M281" s="46">
        <v>332787000</v>
      </c>
      <c r="N281" s="46">
        <v>2554650</v>
      </c>
      <c r="O281" s="46">
        <v>332104500</v>
      </c>
      <c r="P281" s="47" t="s">
        <v>1351</v>
      </c>
      <c r="Q281" s="142">
        <v>130</v>
      </c>
      <c r="R281" s="142">
        <v>0</v>
      </c>
      <c r="S281" s="142">
        <v>0</v>
      </c>
      <c r="T281" s="142">
        <v>0</v>
      </c>
      <c r="U281" s="142">
        <v>0</v>
      </c>
      <c r="V281" s="142">
        <v>0</v>
      </c>
      <c r="W281" s="142">
        <v>0</v>
      </c>
      <c r="X281" s="142">
        <v>0</v>
      </c>
      <c r="Y281" s="142">
        <v>0</v>
      </c>
      <c r="Z281" s="142">
        <v>0</v>
      </c>
      <c r="AA281" s="142">
        <v>0</v>
      </c>
      <c r="AB281" s="142">
        <v>0</v>
      </c>
      <c r="AC281" s="142">
        <v>0</v>
      </c>
      <c r="AD281" s="142">
        <v>0</v>
      </c>
      <c r="AE281" s="142">
        <v>0</v>
      </c>
      <c r="AF281" s="142">
        <v>0</v>
      </c>
      <c r="AG281" s="142">
        <v>0</v>
      </c>
      <c r="AH281" s="142">
        <v>0</v>
      </c>
      <c r="AI281" s="142">
        <f t="shared" si="18"/>
        <v>130</v>
      </c>
      <c r="AJ281" s="364">
        <f t="shared" si="19"/>
        <v>0</v>
      </c>
    </row>
    <row r="282" spans="1:36" s="47" customFormat="1" ht="89.25">
      <c r="A282" s="7">
        <v>411</v>
      </c>
      <c r="B282" s="7">
        <v>85</v>
      </c>
      <c r="C282" s="7" t="s">
        <v>800</v>
      </c>
      <c r="D282" s="63" t="s">
        <v>689</v>
      </c>
      <c r="E282" s="63" t="s">
        <v>689</v>
      </c>
      <c r="F282" s="7" t="s">
        <v>801</v>
      </c>
      <c r="G282" s="367" t="s">
        <v>691</v>
      </c>
      <c r="H282" s="7" t="s">
        <v>595</v>
      </c>
      <c r="I282" s="7" t="s">
        <v>596</v>
      </c>
      <c r="J282" s="7" t="s">
        <v>5</v>
      </c>
      <c r="K282" s="46">
        <v>10</v>
      </c>
      <c r="L282" s="46">
        <v>11250000</v>
      </c>
      <c r="M282" s="46">
        <v>112500000</v>
      </c>
      <c r="N282" s="46">
        <v>11199300</v>
      </c>
      <c r="O282" s="46">
        <v>111993000</v>
      </c>
      <c r="P282" s="47" t="s">
        <v>1351</v>
      </c>
      <c r="Q282" s="142">
        <v>10</v>
      </c>
      <c r="R282" s="142">
        <v>0</v>
      </c>
      <c r="S282" s="142">
        <v>0</v>
      </c>
      <c r="T282" s="142">
        <v>0</v>
      </c>
      <c r="U282" s="142">
        <v>0</v>
      </c>
      <c r="V282" s="142">
        <v>0</v>
      </c>
      <c r="W282" s="142">
        <v>0</v>
      </c>
      <c r="X282" s="142">
        <v>0</v>
      </c>
      <c r="Y282" s="142">
        <v>0</v>
      </c>
      <c r="Z282" s="142">
        <v>0</v>
      </c>
      <c r="AA282" s="142">
        <v>0</v>
      </c>
      <c r="AB282" s="142">
        <v>0</v>
      </c>
      <c r="AC282" s="142">
        <v>0</v>
      </c>
      <c r="AD282" s="142">
        <v>0</v>
      </c>
      <c r="AE282" s="142">
        <v>0</v>
      </c>
      <c r="AF282" s="142">
        <v>0</v>
      </c>
      <c r="AG282" s="142">
        <v>0</v>
      </c>
      <c r="AH282" s="142">
        <v>0</v>
      </c>
      <c r="AI282" s="142">
        <f t="shared" si="18"/>
        <v>10</v>
      </c>
      <c r="AJ282" s="364">
        <f t="shared" si="19"/>
        <v>0</v>
      </c>
    </row>
    <row r="283" spans="1:36" s="47" customFormat="1" ht="89.25">
      <c r="A283" s="7">
        <v>412</v>
      </c>
      <c r="B283" s="7">
        <v>86</v>
      </c>
      <c r="C283" s="7" t="s">
        <v>802</v>
      </c>
      <c r="D283" s="63" t="s">
        <v>83</v>
      </c>
      <c r="E283" s="63" t="s">
        <v>83</v>
      </c>
      <c r="F283" s="7" t="s">
        <v>803</v>
      </c>
      <c r="G283" s="367" t="s">
        <v>804</v>
      </c>
      <c r="H283" s="7" t="s">
        <v>595</v>
      </c>
      <c r="I283" s="7" t="s">
        <v>596</v>
      </c>
      <c r="J283" s="7" t="s">
        <v>5</v>
      </c>
      <c r="K283" s="46">
        <v>10</v>
      </c>
      <c r="L283" s="46">
        <v>3650000</v>
      </c>
      <c r="M283" s="46">
        <v>36500000</v>
      </c>
      <c r="N283" s="46">
        <v>3649800</v>
      </c>
      <c r="O283" s="46">
        <v>36498000</v>
      </c>
      <c r="P283" s="47" t="s">
        <v>1351</v>
      </c>
      <c r="Q283" s="142">
        <v>10</v>
      </c>
      <c r="R283" s="142">
        <v>0</v>
      </c>
      <c r="S283" s="142">
        <v>0</v>
      </c>
      <c r="T283" s="142">
        <v>0</v>
      </c>
      <c r="U283" s="142">
        <v>0</v>
      </c>
      <c r="V283" s="142">
        <v>0</v>
      </c>
      <c r="W283" s="142">
        <v>0</v>
      </c>
      <c r="X283" s="142">
        <v>0</v>
      </c>
      <c r="Y283" s="142">
        <v>0</v>
      </c>
      <c r="Z283" s="142">
        <v>0</v>
      </c>
      <c r="AA283" s="142">
        <v>0</v>
      </c>
      <c r="AB283" s="142">
        <v>0</v>
      </c>
      <c r="AC283" s="142">
        <v>0</v>
      </c>
      <c r="AD283" s="142">
        <v>0</v>
      </c>
      <c r="AE283" s="142">
        <v>0</v>
      </c>
      <c r="AF283" s="142">
        <v>0</v>
      </c>
      <c r="AG283" s="142">
        <v>0</v>
      </c>
      <c r="AH283" s="142">
        <v>0</v>
      </c>
      <c r="AI283" s="142">
        <f t="shared" si="18"/>
        <v>10</v>
      </c>
      <c r="AJ283" s="364">
        <f t="shared" si="19"/>
        <v>0</v>
      </c>
    </row>
    <row r="284" spans="1:36" s="47" customFormat="1" ht="114.75">
      <c r="A284" s="7">
        <v>413</v>
      </c>
      <c r="B284" s="7">
        <v>87</v>
      </c>
      <c r="C284" s="7" t="s">
        <v>805</v>
      </c>
      <c r="D284" s="63" t="s">
        <v>806</v>
      </c>
      <c r="E284" s="63" t="s">
        <v>806</v>
      </c>
      <c r="F284" s="7" t="s">
        <v>807</v>
      </c>
      <c r="G284" s="367" t="s">
        <v>808</v>
      </c>
      <c r="H284" s="7" t="s">
        <v>753</v>
      </c>
      <c r="I284" s="7" t="s">
        <v>602</v>
      </c>
      <c r="J284" s="7" t="s">
        <v>5</v>
      </c>
      <c r="K284" s="46">
        <v>12</v>
      </c>
      <c r="L284" s="46">
        <v>16102800.000000002</v>
      </c>
      <c r="M284" s="46">
        <v>193233600.00000003</v>
      </c>
      <c r="N284" s="46">
        <v>16101750</v>
      </c>
      <c r="O284" s="46">
        <v>193221000</v>
      </c>
      <c r="P284" s="47" t="s">
        <v>1351</v>
      </c>
      <c r="Q284" s="142">
        <v>12</v>
      </c>
      <c r="R284" s="142">
        <v>0</v>
      </c>
      <c r="S284" s="142">
        <v>0</v>
      </c>
      <c r="T284" s="142">
        <v>0</v>
      </c>
      <c r="U284" s="142">
        <v>0</v>
      </c>
      <c r="V284" s="142">
        <v>0</v>
      </c>
      <c r="W284" s="142">
        <v>0</v>
      </c>
      <c r="X284" s="142">
        <v>0</v>
      </c>
      <c r="Y284" s="142">
        <v>0</v>
      </c>
      <c r="Z284" s="142">
        <v>0</v>
      </c>
      <c r="AA284" s="142">
        <v>0</v>
      </c>
      <c r="AB284" s="142">
        <v>0</v>
      </c>
      <c r="AC284" s="142">
        <v>0</v>
      </c>
      <c r="AD284" s="142">
        <v>0</v>
      </c>
      <c r="AE284" s="142">
        <v>0</v>
      </c>
      <c r="AF284" s="142">
        <v>0</v>
      </c>
      <c r="AG284" s="142">
        <v>0</v>
      </c>
      <c r="AH284" s="142">
        <v>0</v>
      </c>
      <c r="AI284" s="142">
        <f t="shared" si="18"/>
        <v>12</v>
      </c>
      <c r="AJ284" s="364">
        <f t="shared" si="19"/>
        <v>0</v>
      </c>
    </row>
    <row r="285" spans="1:36" s="47" customFormat="1" ht="81.75" customHeight="1">
      <c r="A285" s="7">
        <v>414</v>
      </c>
      <c r="B285" s="7">
        <v>88</v>
      </c>
      <c r="C285" s="7" t="s">
        <v>592</v>
      </c>
      <c r="D285" s="63" t="s">
        <v>71</v>
      </c>
      <c r="E285" s="63" t="s">
        <v>71</v>
      </c>
      <c r="F285" s="7" t="s">
        <v>809</v>
      </c>
      <c r="G285" s="367" t="s">
        <v>594</v>
      </c>
      <c r="H285" s="7" t="s">
        <v>595</v>
      </c>
      <c r="I285" s="7" t="s">
        <v>596</v>
      </c>
      <c r="J285" s="7" t="s">
        <v>5</v>
      </c>
      <c r="K285" s="46">
        <v>18</v>
      </c>
      <c r="L285" s="46">
        <v>2494800</v>
      </c>
      <c r="M285" s="46">
        <v>44906400</v>
      </c>
      <c r="N285" s="46">
        <v>2494800</v>
      </c>
      <c r="O285" s="46">
        <v>44906400</v>
      </c>
      <c r="P285" s="47" t="s">
        <v>1351</v>
      </c>
      <c r="Q285" s="142">
        <v>18</v>
      </c>
      <c r="R285" s="142">
        <v>0</v>
      </c>
      <c r="S285" s="142">
        <v>0</v>
      </c>
      <c r="T285" s="142">
        <v>0</v>
      </c>
      <c r="U285" s="142">
        <v>0</v>
      </c>
      <c r="V285" s="142">
        <v>0</v>
      </c>
      <c r="W285" s="142">
        <v>0</v>
      </c>
      <c r="X285" s="142">
        <v>0</v>
      </c>
      <c r="Y285" s="142">
        <v>0</v>
      </c>
      <c r="Z285" s="142">
        <v>0</v>
      </c>
      <c r="AA285" s="142">
        <v>0</v>
      </c>
      <c r="AB285" s="142">
        <v>0</v>
      </c>
      <c r="AC285" s="142">
        <v>0</v>
      </c>
      <c r="AD285" s="142">
        <v>0</v>
      </c>
      <c r="AE285" s="142">
        <v>0</v>
      </c>
      <c r="AF285" s="142">
        <v>0</v>
      </c>
      <c r="AG285" s="142">
        <v>0</v>
      </c>
      <c r="AH285" s="142">
        <v>0</v>
      </c>
      <c r="AI285" s="142">
        <f t="shared" si="18"/>
        <v>18</v>
      </c>
      <c r="AJ285" s="364">
        <f t="shared" si="19"/>
        <v>0</v>
      </c>
    </row>
    <row r="286" spans="1:36" s="47" customFormat="1" ht="89.25">
      <c r="A286" s="7">
        <v>415</v>
      </c>
      <c r="B286" s="7">
        <v>89</v>
      </c>
      <c r="C286" s="7" t="s">
        <v>640</v>
      </c>
      <c r="D286" s="63" t="s">
        <v>641</v>
      </c>
      <c r="E286" s="63" t="s">
        <v>641</v>
      </c>
      <c r="F286" s="7" t="s">
        <v>810</v>
      </c>
      <c r="G286" s="367" t="s">
        <v>643</v>
      </c>
      <c r="H286" s="7" t="s">
        <v>595</v>
      </c>
      <c r="I286" s="7" t="s">
        <v>596</v>
      </c>
      <c r="J286" s="7" t="s">
        <v>5</v>
      </c>
      <c r="K286" s="46">
        <v>6</v>
      </c>
      <c r="L286" s="46">
        <v>7925000</v>
      </c>
      <c r="M286" s="46">
        <v>47550000</v>
      </c>
      <c r="N286" s="46">
        <v>7899150</v>
      </c>
      <c r="O286" s="46">
        <v>47394900</v>
      </c>
      <c r="P286" s="47" t="s">
        <v>1351</v>
      </c>
      <c r="Q286" s="142">
        <v>6</v>
      </c>
      <c r="R286" s="142">
        <v>0</v>
      </c>
      <c r="S286" s="142">
        <v>0</v>
      </c>
      <c r="T286" s="142">
        <v>0</v>
      </c>
      <c r="U286" s="142">
        <v>0</v>
      </c>
      <c r="V286" s="142">
        <v>0</v>
      </c>
      <c r="W286" s="142">
        <v>0</v>
      </c>
      <c r="X286" s="142">
        <v>0</v>
      </c>
      <c r="Y286" s="142">
        <v>0</v>
      </c>
      <c r="Z286" s="142">
        <v>0</v>
      </c>
      <c r="AA286" s="142">
        <v>0</v>
      </c>
      <c r="AB286" s="142">
        <v>0</v>
      </c>
      <c r="AC286" s="142">
        <v>0</v>
      </c>
      <c r="AD286" s="142">
        <v>0</v>
      </c>
      <c r="AE286" s="142">
        <v>0</v>
      </c>
      <c r="AF286" s="142">
        <v>0</v>
      </c>
      <c r="AG286" s="142">
        <v>0</v>
      </c>
      <c r="AH286" s="142">
        <v>0</v>
      </c>
      <c r="AI286" s="142">
        <f t="shared" si="18"/>
        <v>6</v>
      </c>
      <c r="AJ286" s="364">
        <f t="shared" si="19"/>
        <v>0</v>
      </c>
    </row>
    <row r="287" spans="1:36" s="47" customFormat="1" ht="89.25">
      <c r="A287" s="7">
        <v>416</v>
      </c>
      <c r="B287" s="7">
        <v>90</v>
      </c>
      <c r="C287" s="7" t="s">
        <v>703</v>
      </c>
      <c r="D287" s="63" t="s">
        <v>704</v>
      </c>
      <c r="E287" s="63" t="s">
        <v>704</v>
      </c>
      <c r="F287" s="7" t="s">
        <v>705</v>
      </c>
      <c r="G287" s="367" t="s">
        <v>706</v>
      </c>
      <c r="H287" s="7" t="s">
        <v>595</v>
      </c>
      <c r="I287" s="7" t="s">
        <v>596</v>
      </c>
      <c r="J287" s="7" t="s">
        <v>5</v>
      </c>
      <c r="K287" s="46">
        <v>10</v>
      </c>
      <c r="L287" s="46">
        <v>3400000</v>
      </c>
      <c r="M287" s="46">
        <v>34000000</v>
      </c>
      <c r="N287" s="46">
        <v>3399900</v>
      </c>
      <c r="O287" s="46">
        <v>33999000</v>
      </c>
      <c r="P287" s="47" t="s">
        <v>1351</v>
      </c>
      <c r="Q287" s="142">
        <v>10</v>
      </c>
      <c r="R287" s="142">
        <v>0</v>
      </c>
      <c r="S287" s="142">
        <v>0</v>
      </c>
      <c r="T287" s="142">
        <v>0</v>
      </c>
      <c r="U287" s="142">
        <v>0</v>
      </c>
      <c r="V287" s="142">
        <v>0</v>
      </c>
      <c r="W287" s="142">
        <v>0</v>
      </c>
      <c r="X287" s="142">
        <v>0</v>
      </c>
      <c r="Y287" s="142">
        <v>0</v>
      </c>
      <c r="Z287" s="142">
        <v>0</v>
      </c>
      <c r="AA287" s="142">
        <v>0</v>
      </c>
      <c r="AB287" s="142">
        <v>0</v>
      </c>
      <c r="AC287" s="142">
        <v>0</v>
      </c>
      <c r="AD287" s="142">
        <v>0</v>
      </c>
      <c r="AE287" s="142">
        <v>0</v>
      </c>
      <c r="AF287" s="142">
        <v>0</v>
      </c>
      <c r="AG287" s="142">
        <v>0</v>
      </c>
      <c r="AH287" s="142">
        <v>0</v>
      </c>
      <c r="AI287" s="142">
        <f t="shared" si="18"/>
        <v>10</v>
      </c>
      <c r="AJ287" s="364">
        <f t="shared" si="19"/>
        <v>0</v>
      </c>
    </row>
    <row r="288" spans="1:36" s="47" customFormat="1" ht="89.25">
      <c r="A288" s="7">
        <v>417</v>
      </c>
      <c r="B288" s="7">
        <v>91</v>
      </c>
      <c r="C288" s="7" t="s">
        <v>609</v>
      </c>
      <c r="D288" s="63" t="s">
        <v>6</v>
      </c>
      <c r="E288" s="63" t="s">
        <v>6</v>
      </c>
      <c r="F288" s="7" t="s">
        <v>811</v>
      </c>
      <c r="G288" s="367" t="s">
        <v>611</v>
      </c>
      <c r="H288" s="7" t="s">
        <v>595</v>
      </c>
      <c r="I288" s="7" t="s">
        <v>596</v>
      </c>
      <c r="J288" s="7" t="s">
        <v>5</v>
      </c>
      <c r="K288" s="46">
        <v>40</v>
      </c>
      <c r="L288" s="46">
        <v>5950000</v>
      </c>
      <c r="M288" s="46">
        <v>238000000</v>
      </c>
      <c r="N288" s="46">
        <v>5424300</v>
      </c>
      <c r="O288" s="46">
        <v>216972000</v>
      </c>
      <c r="P288" s="47" t="s">
        <v>1351</v>
      </c>
      <c r="Q288" s="142">
        <v>40</v>
      </c>
      <c r="R288" s="142">
        <v>0</v>
      </c>
      <c r="S288" s="142">
        <v>0</v>
      </c>
      <c r="T288" s="142">
        <v>0</v>
      </c>
      <c r="U288" s="142">
        <v>0</v>
      </c>
      <c r="V288" s="142">
        <v>0</v>
      </c>
      <c r="W288" s="142">
        <v>0</v>
      </c>
      <c r="X288" s="142">
        <v>0</v>
      </c>
      <c r="Y288" s="142">
        <v>0</v>
      </c>
      <c r="Z288" s="142">
        <v>0</v>
      </c>
      <c r="AA288" s="142">
        <v>0</v>
      </c>
      <c r="AB288" s="142">
        <v>0</v>
      </c>
      <c r="AC288" s="142">
        <v>0</v>
      </c>
      <c r="AD288" s="142">
        <v>0</v>
      </c>
      <c r="AE288" s="142">
        <v>0</v>
      </c>
      <c r="AF288" s="142">
        <v>0</v>
      </c>
      <c r="AG288" s="142">
        <v>0</v>
      </c>
      <c r="AH288" s="142">
        <v>0</v>
      </c>
      <c r="AI288" s="142">
        <f t="shared" si="18"/>
        <v>40</v>
      </c>
      <c r="AJ288" s="364">
        <f t="shared" si="19"/>
        <v>0</v>
      </c>
    </row>
    <row r="289" spans="1:36" s="47" customFormat="1" ht="89.25">
      <c r="A289" s="7">
        <v>418</v>
      </c>
      <c r="B289" s="7">
        <v>92</v>
      </c>
      <c r="C289" s="7" t="s">
        <v>648</v>
      </c>
      <c r="D289" s="63" t="s">
        <v>11</v>
      </c>
      <c r="E289" s="63" t="s">
        <v>11</v>
      </c>
      <c r="F289" s="7" t="s">
        <v>649</v>
      </c>
      <c r="G289" s="367" t="s">
        <v>650</v>
      </c>
      <c r="H289" s="7" t="s">
        <v>595</v>
      </c>
      <c r="I289" s="7" t="s">
        <v>596</v>
      </c>
      <c r="J289" s="7" t="s">
        <v>5</v>
      </c>
      <c r="K289" s="46">
        <v>100</v>
      </c>
      <c r="L289" s="46">
        <v>3200000</v>
      </c>
      <c r="M289" s="46">
        <v>320000000</v>
      </c>
      <c r="N289" s="46">
        <v>3199980</v>
      </c>
      <c r="O289" s="46">
        <v>319998000</v>
      </c>
      <c r="P289" s="47" t="s">
        <v>1351</v>
      </c>
      <c r="Q289" s="142">
        <v>100</v>
      </c>
      <c r="R289" s="142">
        <v>0</v>
      </c>
      <c r="S289" s="142">
        <v>0</v>
      </c>
      <c r="T289" s="142">
        <v>0</v>
      </c>
      <c r="U289" s="142">
        <v>0</v>
      </c>
      <c r="V289" s="142">
        <v>0</v>
      </c>
      <c r="W289" s="142">
        <v>0</v>
      </c>
      <c r="X289" s="142">
        <v>0</v>
      </c>
      <c r="Y289" s="142">
        <v>0</v>
      </c>
      <c r="Z289" s="142">
        <v>0</v>
      </c>
      <c r="AA289" s="142">
        <v>0</v>
      </c>
      <c r="AB289" s="142">
        <v>0</v>
      </c>
      <c r="AC289" s="142">
        <v>0</v>
      </c>
      <c r="AD289" s="142">
        <v>0</v>
      </c>
      <c r="AE289" s="142">
        <v>0</v>
      </c>
      <c r="AF289" s="142">
        <v>0</v>
      </c>
      <c r="AG289" s="142">
        <v>0</v>
      </c>
      <c r="AH289" s="142">
        <v>0</v>
      </c>
      <c r="AI289" s="142">
        <f t="shared" si="18"/>
        <v>100</v>
      </c>
      <c r="AJ289" s="364">
        <f t="shared" si="19"/>
        <v>0</v>
      </c>
    </row>
    <row r="290" spans="1:36" s="47" customFormat="1" ht="127.5">
      <c r="A290" s="7">
        <v>419</v>
      </c>
      <c r="B290" s="7">
        <v>93</v>
      </c>
      <c r="C290" s="7" t="s">
        <v>692</v>
      </c>
      <c r="D290" s="63" t="s">
        <v>693</v>
      </c>
      <c r="E290" s="63" t="s">
        <v>693</v>
      </c>
      <c r="F290" s="7" t="s">
        <v>812</v>
      </c>
      <c r="G290" s="367" t="s">
        <v>695</v>
      </c>
      <c r="H290" s="7" t="s">
        <v>601</v>
      </c>
      <c r="I290" s="7" t="s">
        <v>602</v>
      </c>
      <c r="J290" s="7" t="s">
        <v>5</v>
      </c>
      <c r="K290" s="46">
        <v>19</v>
      </c>
      <c r="L290" s="46">
        <v>46200000</v>
      </c>
      <c r="M290" s="46">
        <v>877800000</v>
      </c>
      <c r="N290" s="46">
        <v>40000800</v>
      </c>
      <c r="O290" s="46">
        <v>760015200</v>
      </c>
      <c r="P290" s="47" t="s">
        <v>1351</v>
      </c>
      <c r="Q290" s="142">
        <v>19</v>
      </c>
      <c r="R290" s="142">
        <v>0</v>
      </c>
      <c r="S290" s="142">
        <v>0</v>
      </c>
      <c r="T290" s="142">
        <v>0</v>
      </c>
      <c r="U290" s="142">
        <v>0</v>
      </c>
      <c r="V290" s="142">
        <v>0</v>
      </c>
      <c r="W290" s="142">
        <v>0</v>
      </c>
      <c r="X290" s="142">
        <v>0</v>
      </c>
      <c r="Y290" s="142">
        <v>0</v>
      </c>
      <c r="Z290" s="142">
        <v>0</v>
      </c>
      <c r="AA290" s="142">
        <v>0</v>
      </c>
      <c r="AB290" s="142">
        <v>0</v>
      </c>
      <c r="AC290" s="142">
        <v>0</v>
      </c>
      <c r="AD290" s="142">
        <v>0</v>
      </c>
      <c r="AE290" s="142">
        <v>0</v>
      </c>
      <c r="AF290" s="142">
        <v>0</v>
      </c>
      <c r="AG290" s="142">
        <v>0</v>
      </c>
      <c r="AH290" s="142">
        <v>0</v>
      </c>
      <c r="AI290" s="142">
        <f t="shared" si="18"/>
        <v>19</v>
      </c>
      <c r="AJ290" s="364">
        <f t="shared" si="19"/>
        <v>0</v>
      </c>
    </row>
    <row r="291" spans="1:36" s="47" customFormat="1" ht="120.75" customHeight="1">
      <c r="A291" s="7">
        <v>420</v>
      </c>
      <c r="B291" s="7">
        <v>94</v>
      </c>
      <c r="C291" s="7" t="s">
        <v>661</v>
      </c>
      <c r="D291" s="63" t="s">
        <v>663</v>
      </c>
      <c r="E291" s="63" t="s">
        <v>663</v>
      </c>
      <c r="F291" s="7" t="s">
        <v>812</v>
      </c>
      <c r="G291" s="367" t="s">
        <v>665</v>
      </c>
      <c r="H291" s="7" t="s">
        <v>601</v>
      </c>
      <c r="I291" s="7" t="s">
        <v>602</v>
      </c>
      <c r="J291" s="7" t="s">
        <v>5</v>
      </c>
      <c r="K291" s="46">
        <v>55</v>
      </c>
      <c r="L291" s="46">
        <v>24750000</v>
      </c>
      <c r="M291" s="46">
        <v>1361250000</v>
      </c>
      <c r="N291" s="46">
        <v>24749970</v>
      </c>
      <c r="O291" s="46">
        <v>1361248350</v>
      </c>
      <c r="P291" s="47" t="s">
        <v>1351</v>
      </c>
      <c r="Q291" s="142">
        <v>55</v>
      </c>
      <c r="R291" s="142">
        <v>0</v>
      </c>
      <c r="S291" s="142">
        <v>0</v>
      </c>
      <c r="T291" s="142">
        <v>0</v>
      </c>
      <c r="U291" s="142">
        <v>0</v>
      </c>
      <c r="V291" s="142">
        <v>0</v>
      </c>
      <c r="W291" s="142">
        <v>0</v>
      </c>
      <c r="X291" s="142">
        <v>0</v>
      </c>
      <c r="Y291" s="142">
        <v>0</v>
      </c>
      <c r="Z291" s="142">
        <v>0</v>
      </c>
      <c r="AA291" s="142">
        <v>0</v>
      </c>
      <c r="AB291" s="142">
        <v>0</v>
      </c>
      <c r="AC291" s="142">
        <v>0</v>
      </c>
      <c r="AD291" s="142">
        <v>0</v>
      </c>
      <c r="AE291" s="142">
        <v>0</v>
      </c>
      <c r="AF291" s="142">
        <v>0</v>
      </c>
      <c r="AG291" s="142">
        <v>0</v>
      </c>
      <c r="AH291" s="142">
        <v>0</v>
      </c>
      <c r="AI291" s="142">
        <f t="shared" si="18"/>
        <v>55</v>
      </c>
      <c r="AJ291" s="364">
        <f t="shared" si="19"/>
        <v>0</v>
      </c>
    </row>
    <row r="292" spans="1:36" s="47" customFormat="1" ht="81" customHeight="1">
      <c r="A292" s="7">
        <v>421</v>
      </c>
      <c r="B292" s="7">
        <v>95</v>
      </c>
      <c r="C292" s="7" t="s">
        <v>678</v>
      </c>
      <c r="D292" s="63" t="s">
        <v>315</v>
      </c>
      <c r="E292" s="63" t="s">
        <v>315</v>
      </c>
      <c r="F292" s="7" t="s">
        <v>813</v>
      </c>
      <c r="G292" s="367" t="s">
        <v>680</v>
      </c>
      <c r="H292" s="7" t="s">
        <v>595</v>
      </c>
      <c r="I292" s="7" t="s">
        <v>596</v>
      </c>
      <c r="J292" s="7" t="s">
        <v>5</v>
      </c>
      <c r="K292" s="46">
        <v>9</v>
      </c>
      <c r="L292" s="46">
        <v>9575000</v>
      </c>
      <c r="M292" s="46">
        <v>86175000</v>
      </c>
      <c r="N292" s="46">
        <v>9499350</v>
      </c>
      <c r="O292" s="46">
        <v>85494150</v>
      </c>
      <c r="P292" s="47" t="s">
        <v>1351</v>
      </c>
      <c r="Q292" s="142">
        <v>9</v>
      </c>
      <c r="R292" s="142">
        <v>0</v>
      </c>
      <c r="S292" s="142">
        <v>0</v>
      </c>
      <c r="T292" s="142">
        <v>0</v>
      </c>
      <c r="U292" s="142">
        <v>0</v>
      </c>
      <c r="V292" s="142">
        <v>0</v>
      </c>
      <c r="W292" s="142">
        <v>0</v>
      </c>
      <c r="X292" s="142">
        <v>0</v>
      </c>
      <c r="Y292" s="142">
        <v>0</v>
      </c>
      <c r="Z292" s="142">
        <v>0</v>
      </c>
      <c r="AA292" s="142">
        <v>0</v>
      </c>
      <c r="AB292" s="142">
        <v>0</v>
      </c>
      <c r="AC292" s="142">
        <v>0</v>
      </c>
      <c r="AD292" s="142">
        <v>0</v>
      </c>
      <c r="AE292" s="142">
        <v>0</v>
      </c>
      <c r="AF292" s="142">
        <v>0</v>
      </c>
      <c r="AG292" s="142">
        <v>0</v>
      </c>
      <c r="AH292" s="142">
        <v>0</v>
      </c>
      <c r="AI292" s="142">
        <f t="shared" si="18"/>
        <v>9</v>
      </c>
      <c r="AJ292" s="364">
        <f t="shared" si="19"/>
        <v>0</v>
      </c>
    </row>
    <row r="293" spans="1:36" s="47" customFormat="1" ht="89.25">
      <c r="A293" s="7">
        <v>422</v>
      </c>
      <c r="B293" s="7">
        <v>96</v>
      </c>
      <c r="C293" s="7" t="s">
        <v>814</v>
      </c>
      <c r="D293" s="63" t="s">
        <v>815</v>
      </c>
      <c r="E293" s="63" t="s">
        <v>815</v>
      </c>
      <c r="F293" s="7" t="s">
        <v>816</v>
      </c>
      <c r="G293" s="367" t="s">
        <v>817</v>
      </c>
      <c r="H293" s="7" t="s">
        <v>595</v>
      </c>
      <c r="I293" s="7" t="s">
        <v>596</v>
      </c>
      <c r="J293" s="7" t="s">
        <v>5</v>
      </c>
      <c r="K293" s="46">
        <v>32</v>
      </c>
      <c r="L293" s="46">
        <v>6500000</v>
      </c>
      <c r="M293" s="46">
        <v>208000000</v>
      </c>
      <c r="N293" s="46">
        <v>6352500</v>
      </c>
      <c r="O293" s="46">
        <v>203280000</v>
      </c>
      <c r="P293" s="47" t="s">
        <v>1351</v>
      </c>
      <c r="Q293" s="142">
        <v>32</v>
      </c>
      <c r="R293" s="142">
        <v>0</v>
      </c>
      <c r="S293" s="142">
        <v>0</v>
      </c>
      <c r="T293" s="142">
        <v>0</v>
      </c>
      <c r="U293" s="142">
        <v>0</v>
      </c>
      <c r="V293" s="142">
        <v>0</v>
      </c>
      <c r="W293" s="142">
        <v>0</v>
      </c>
      <c r="X293" s="142">
        <v>0</v>
      </c>
      <c r="Y293" s="142">
        <v>0</v>
      </c>
      <c r="Z293" s="142">
        <v>0</v>
      </c>
      <c r="AA293" s="142">
        <v>0</v>
      </c>
      <c r="AB293" s="142">
        <v>0</v>
      </c>
      <c r="AC293" s="142">
        <v>0</v>
      </c>
      <c r="AD293" s="142">
        <v>0</v>
      </c>
      <c r="AE293" s="142">
        <v>0</v>
      </c>
      <c r="AF293" s="142">
        <v>0</v>
      </c>
      <c r="AG293" s="142">
        <v>0</v>
      </c>
      <c r="AH293" s="142">
        <v>0</v>
      </c>
      <c r="AI293" s="142">
        <f t="shared" si="18"/>
        <v>32</v>
      </c>
      <c r="AJ293" s="364">
        <f t="shared" si="19"/>
        <v>0</v>
      </c>
    </row>
    <row r="294" spans="1:36" s="47" customFormat="1" ht="38.25">
      <c r="A294" s="7">
        <v>423</v>
      </c>
      <c r="B294" s="7">
        <v>97</v>
      </c>
      <c r="C294" s="7" t="s">
        <v>818</v>
      </c>
      <c r="D294" s="63" t="s">
        <v>819</v>
      </c>
      <c r="E294" s="63" t="s">
        <v>819</v>
      </c>
      <c r="F294" s="7" t="s">
        <v>820</v>
      </c>
      <c r="G294" s="367" t="s">
        <v>821</v>
      </c>
      <c r="H294" s="7" t="s">
        <v>822</v>
      </c>
      <c r="I294" s="7" t="s">
        <v>360</v>
      </c>
      <c r="J294" s="7" t="s">
        <v>5</v>
      </c>
      <c r="K294" s="46">
        <v>3</v>
      </c>
      <c r="L294" s="46">
        <v>7050750</v>
      </c>
      <c r="M294" s="46">
        <v>21152250</v>
      </c>
      <c r="N294" s="46">
        <v>7050750</v>
      </c>
      <c r="O294" s="46">
        <v>21152250</v>
      </c>
      <c r="P294" s="47" t="s">
        <v>1351</v>
      </c>
      <c r="Q294" s="142">
        <v>3</v>
      </c>
      <c r="R294" s="142">
        <v>0</v>
      </c>
      <c r="S294" s="142">
        <v>0</v>
      </c>
      <c r="T294" s="142">
        <v>0</v>
      </c>
      <c r="U294" s="142">
        <v>0</v>
      </c>
      <c r="V294" s="142">
        <v>0</v>
      </c>
      <c r="W294" s="142">
        <v>0</v>
      </c>
      <c r="X294" s="142">
        <v>0</v>
      </c>
      <c r="Y294" s="142">
        <v>0</v>
      </c>
      <c r="Z294" s="142">
        <v>0</v>
      </c>
      <c r="AA294" s="142">
        <v>0</v>
      </c>
      <c r="AB294" s="142">
        <v>0</v>
      </c>
      <c r="AC294" s="142">
        <v>0</v>
      </c>
      <c r="AD294" s="142">
        <v>0</v>
      </c>
      <c r="AE294" s="142">
        <v>0</v>
      </c>
      <c r="AF294" s="142">
        <v>0</v>
      </c>
      <c r="AG294" s="142">
        <v>0</v>
      </c>
      <c r="AH294" s="142">
        <v>0</v>
      </c>
      <c r="AI294" s="142">
        <f t="shared" si="18"/>
        <v>3</v>
      </c>
      <c r="AJ294" s="364">
        <f t="shared" si="19"/>
        <v>0</v>
      </c>
    </row>
    <row r="295" spans="1:36" s="47" customFormat="1" ht="38.25">
      <c r="A295" s="7">
        <v>424</v>
      </c>
      <c r="B295" s="7">
        <v>98</v>
      </c>
      <c r="C295" s="7" t="s">
        <v>823</v>
      </c>
      <c r="D295" s="63" t="s">
        <v>824</v>
      </c>
      <c r="E295" s="63" t="s">
        <v>824</v>
      </c>
      <c r="F295" s="7" t="s">
        <v>825</v>
      </c>
      <c r="G295" s="367" t="s">
        <v>821</v>
      </c>
      <c r="H295" s="7" t="s">
        <v>822</v>
      </c>
      <c r="I295" s="7" t="s">
        <v>360</v>
      </c>
      <c r="J295" s="7" t="s">
        <v>5</v>
      </c>
      <c r="K295" s="46">
        <v>3</v>
      </c>
      <c r="L295" s="46">
        <v>7050750</v>
      </c>
      <c r="M295" s="46">
        <v>21152250</v>
      </c>
      <c r="N295" s="46">
        <v>7050750</v>
      </c>
      <c r="O295" s="46">
        <v>21152250</v>
      </c>
      <c r="P295" s="47" t="s">
        <v>1351</v>
      </c>
      <c r="Q295" s="142">
        <v>3</v>
      </c>
      <c r="R295" s="142">
        <v>0</v>
      </c>
      <c r="S295" s="142">
        <v>0</v>
      </c>
      <c r="T295" s="142">
        <v>0</v>
      </c>
      <c r="U295" s="142">
        <v>0</v>
      </c>
      <c r="V295" s="142">
        <v>0</v>
      </c>
      <c r="W295" s="142">
        <v>0</v>
      </c>
      <c r="X295" s="142">
        <v>0</v>
      </c>
      <c r="Y295" s="142">
        <v>0</v>
      </c>
      <c r="Z295" s="142">
        <v>0</v>
      </c>
      <c r="AA295" s="142">
        <v>0</v>
      </c>
      <c r="AB295" s="142">
        <v>0</v>
      </c>
      <c r="AC295" s="142">
        <v>0</v>
      </c>
      <c r="AD295" s="142">
        <v>0</v>
      </c>
      <c r="AE295" s="142">
        <v>0</v>
      </c>
      <c r="AF295" s="142">
        <v>0</v>
      </c>
      <c r="AG295" s="142">
        <v>0</v>
      </c>
      <c r="AH295" s="142">
        <v>0</v>
      </c>
      <c r="AI295" s="142">
        <f t="shared" si="18"/>
        <v>3</v>
      </c>
      <c r="AJ295" s="364">
        <f t="shared" si="19"/>
        <v>0</v>
      </c>
    </row>
    <row r="296" spans="1:36" s="47" customFormat="1" ht="38.25">
      <c r="A296" s="7">
        <v>425</v>
      </c>
      <c r="B296" s="7">
        <v>99</v>
      </c>
      <c r="C296" s="7" t="s">
        <v>826</v>
      </c>
      <c r="D296" s="63" t="s">
        <v>827</v>
      </c>
      <c r="E296" s="63" t="s">
        <v>827</v>
      </c>
      <c r="F296" s="7" t="s">
        <v>828</v>
      </c>
      <c r="G296" s="367" t="s">
        <v>829</v>
      </c>
      <c r="H296" s="7" t="s">
        <v>822</v>
      </c>
      <c r="I296" s="7" t="s">
        <v>360</v>
      </c>
      <c r="J296" s="7" t="s">
        <v>5</v>
      </c>
      <c r="K296" s="46">
        <v>18</v>
      </c>
      <c r="L296" s="46">
        <v>2400300</v>
      </c>
      <c r="M296" s="46">
        <v>43205400</v>
      </c>
      <c r="N296" s="46">
        <v>2400300</v>
      </c>
      <c r="O296" s="46">
        <v>43205400</v>
      </c>
      <c r="P296" s="373" t="s">
        <v>1351</v>
      </c>
      <c r="Q296" s="142">
        <v>18</v>
      </c>
      <c r="R296" s="142">
        <v>0</v>
      </c>
      <c r="S296" s="142">
        <v>0</v>
      </c>
      <c r="T296" s="142">
        <v>0</v>
      </c>
      <c r="U296" s="142">
        <v>0</v>
      </c>
      <c r="V296" s="142">
        <v>0</v>
      </c>
      <c r="W296" s="142">
        <v>0</v>
      </c>
      <c r="X296" s="142">
        <v>0</v>
      </c>
      <c r="Y296" s="142">
        <v>0</v>
      </c>
      <c r="Z296" s="142">
        <v>0</v>
      </c>
      <c r="AA296" s="142">
        <v>0</v>
      </c>
      <c r="AB296" s="142">
        <v>0</v>
      </c>
      <c r="AC296" s="142">
        <v>0</v>
      </c>
      <c r="AD296" s="142">
        <v>0</v>
      </c>
      <c r="AE296" s="142">
        <v>0</v>
      </c>
      <c r="AF296" s="142">
        <v>0</v>
      </c>
      <c r="AG296" s="142">
        <v>0</v>
      </c>
      <c r="AH296" s="142">
        <v>0</v>
      </c>
      <c r="AI296" s="142">
        <f t="shared" si="18"/>
        <v>18</v>
      </c>
      <c r="AJ296" s="364">
        <f t="shared" si="19"/>
        <v>0</v>
      </c>
    </row>
    <row r="297" spans="1:36" s="139" customFormat="1" ht="12.75" customHeight="1">
      <c r="B297" s="126" t="s">
        <v>1276</v>
      </c>
      <c r="C297" s="125"/>
      <c r="D297" s="125"/>
      <c r="E297" s="125"/>
      <c r="F297" s="125"/>
      <c r="G297" s="382"/>
      <c r="H297" s="345"/>
      <c r="I297" s="345"/>
      <c r="J297" s="345"/>
      <c r="K297" s="168"/>
      <c r="L297" s="168"/>
      <c r="M297" s="330">
        <v>634160000</v>
      </c>
      <c r="N297" s="168"/>
      <c r="O297" s="330">
        <f>SUM(O298:O302)</f>
        <v>567630000</v>
      </c>
      <c r="P297" s="373" t="s">
        <v>1353</v>
      </c>
      <c r="Q297" s="142" t="e">
        <v>#N/A</v>
      </c>
      <c r="R297" s="142" t="e">
        <v>#N/A</v>
      </c>
      <c r="S297" s="142" t="e">
        <v>#N/A</v>
      </c>
      <c r="T297" s="142" t="e">
        <v>#N/A</v>
      </c>
      <c r="U297" s="142" t="e">
        <v>#N/A</v>
      </c>
      <c r="V297" s="142" t="e">
        <v>#N/A</v>
      </c>
      <c r="W297" s="142" t="e">
        <v>#N/A</v>
      </c>
      <c r="X297" s="142" t="e">
        <v>#N/A</v>
      </c>
      <c r="Y297" s="142" t="e">
        <v>#N/A</v>
      </c>
      <c r="Z297" s="142" t="e">
        <v>#N/A</v>
      </c>
      <c r="AA297" s="142" t="e">
        <v>#N/A</v>
      </c>
      <c r="AB297" s="142" t="e">
        <v>#N/A</v>
      </c>
      <c r="AC297" s="142" t="e">
        <v>#N/A</v>
      </c>
      <c r="AD297" s="142" t="e">
        <v>#N/A</v>
      </c>
      <c r="AE297" s="142" t="e">
        <v>#N/A</v>
      </c>
      <c r="AF297" s="142" t="e">
        <v>#N/A</v>
      </c>
      <c r="AG297" s="142" t="e">
        <v>#N/A</v>
      </c>
      <c r="AH297" s="142" t="e">
        <v>#N/A</v>
      </c>
      <c r="AI297" s="142" t="e">
        <f t="shared" si="18"/>
        <v>#N/A</v>
      </c>
      <c r="AJ297" s="364" t="e">
        <f t="shared" si="19"/>
        <v>#N/A</v>
      </c>
    </row>
    <row r="298" spans="1:36" s="140" customFormat="1" ht="147" customHeight="1">
      <c r="A298" s="8">
        <v>49</v>
      </c>
      <c r="B298" s="8">
        <v>1</v>
      </c>
      <c r="C298" s="8" t="s">
        <v>832</v>
      </c>
      <c r="D298" s="9" t="s">
        <v>66</v>
      </c>
      <c r="E298" s="9" t="s">
        <v>66</v>
      </c>
      <c r="F298" s="8" t="s">
        <v>833</v>
      </c>
      <c r="G298" s="383" t="s">
        <v>834</v>
      </c>
      <c r="H298" s="343" t="s">
        <v>835</v>
      </c>
      <c r="I298" s="343" t="s">
        <v>836</v>
      </c>
      <c r="J298" s="343" t="s">
        <v>331</v>
      </c>
      <c r="K298" s="344">
        <v>84</v>
      </c>
      <c r="L298" s="344">
        <v>2730000</v>
      </c>
      <c r="M298" s="344">
        <v>229320000</v>
      </c>
      <c r="N298" s="344" t="s">
        <v>1341</v>
      </c>
      <c r="O298" s="344">
        <f>K298*N298</f>
        <v>195720000</v>
      </c>
      <c r="P298" s="373" t="s">
        <v>1353</v>
      </c>
      <c r="Q298" s="142">
        <v>0</v>
      </c>
      <c r="R298" s="142">
        <v>0</v>
      </c>
      <c r="S298" s="142">
        <v>0</v>
      </c>
      <c r="T298" s="142">
        <v>18</v>
      </c>
      <c r="U298" s="142">
        <v>0</v>
      </c>
      <c r="V298" s="142">
        <v>6</v>
      </c>
      <c r="W298" s="142">
        <v>0</v>
      </c>
      <c r="X298" s="142">
        <v>0</v>
      </c>
      <c r="Y298" s="142">
        <v>0</v>
      </c>
      <c r="Z298" s="142">
        <v>0</v>
      </c>
      <c r="AA298" s="142">
        <v>60</v>
      </c>
      <c r="AB298" s="142">
        <v>0</v>
      </c>
      <c r="AC298" s="142">
        <v>0</v>
      </c>
      <c r="AD298" s="142">
        <v>0</v>
      </c>
      <c r="AE298" s="142">
        <v>0</v>
      </c>
      <c r="AF298" s="142">
        <v>0</v>
      </c>
      <c r="AG298" s="142">
        <v>0</v>
      </c>
      <c r="AH298" s="142">
        <v>0</v>
      </c>
      <c r="AI298" s="142">
        <f t="shared" si="18"/>
        <v>84</v>
      </c>
      <c r="AJ298" s="364">
        <f t="shared" si="19"/>
        <v>0</v>
      </c>
    </row>
    <row r="299" spans="1:36" s="140" customFormat="1" ht="119.25" customHeight="1">
      <c r="A299" s="8">
        <v>50</v>
      </c>
      <c r="B299" s="8">
        <v>2</v>
      </c>
      <c r="C299" s="8" t="s">
        <v>837</v>
      </c>
      <c r="D299" s="9" t="s">
        <v>67</v>
      </c>
      <c r="E299" s="9" t="s">
        <v>67</v>
      </c>
      <c r="F299" s="8" t="s">
        <v>838</v>
      </c>
      <c r="G299" s="384" t="s">
        <v>839</v>
      </c>
      <c r="H299" s="8" t="s">
        <v>835</v>
      </c>
      <c r="I299" s="8" t="s">
        <v>836</v>
      </c>
      <c r="J299" s="8" t="s">
        <v>331</v>
      </c>
      <c r="K299" s="168">
        <v>78</v>
      </c>
      <c r="L299" s="168">
        <v>2730000</v>
      </c>
      <c r="M299" s="168">
        <v>212940000</v>
      </c>
      <c r="N299" s="168" t="s">
        <v>1341</v>
      </c>
      <c r="O299" s="168">
        <f t="shared" ref="O299:O302" si="20">K299*N299</f>
        <v>181740000</v>
      </c>
      <c r="P299" s="373" t="s">
        <v>1353</v>
      </c>
      <c r="Q299" s="142">
        <v>0</v>
      </c>
      <c r="R299" s="142">
        <v>0</v>
      </c>
      <c r="S299" s="142">
        <v>0</v>
      </c>
      <c r="T299" s="142">
        <v>8</v>
      </c>
      <c r="U299" s="142">
        <v>0</v>
      </c>
      <c r="V299" s="142">
        <v>10</v>
      </c>
      <c r="W299" s="142">
        <v>0</v>
      </c>
      <c r="X299" s="142">
        <v>0</v>
      </c>
      <c r="Y299" s="142">
        <v>0</v>
      </c>
      <c r="Z299" s="142">
        <v>0</v>
      </c>
      <c r="AA299" s="142">
        <v>60</v>
      </c>
      <c r="AB299" s="142">
        <v>0</v>
      </c>
      <c r="AC299" s="142">
        <v>0</v>
      </c>
      <c r="AD299" s="142">
        <v>0</v>
      </c>
      <c r="AE299" s="142">
        <v>0</v>
      </c>
      <c r="AF299" s="142">
        <v>0</v>
      </c>
      <c r="AG299" s="142">
        <v>0</v>
      </c>
      <c r="AH299" s="142">
        <v>0</v>
      </c>
      <c r="AI299" s="142">
        <f t="shared" si="18"/>
        <v>78</v>
      </c>
      <c r="AJ299" s="364">
        <f t="shared" si="19"/>
        <v>0</v>
      </c>
    </row>
    <row r="300" spans="1:36" s="140" customFormat="1" ht="133.5" customHeight="1">
      <c r="A300" s="8">
        <v>51</v>
      </c>
      <c r="B300" s="8">
        <v>3</v>
      </c>
      <c r="C300" s="8" t="s">
        <v>840</v>
      </c>
      <c r="D300" s="9" t="s">
        <v>841</v>
      </c>
      <c r="E300" s="9" t="s">
        <v>841</v>
      </c>
      <c r="F300" s="8" t="s">
        <v>842</v>
      </c>
      <c r="G300" s="384" t="s">
        <v>843</v>
      </c>
      <c r="H300" s="8" t="s">
        <v>835</v>
      </c>
      <c r="I300" s="8" t="s">
        <v>602</v>
      </c>
      <c r="J300" s="8" t="s">
        <v>331</v>
      </c>
      <c r="K300" s="168">
        <v>34</v>
      </c>
      <c r="L300" s="168">
        <v>3500000</v>
      </c>
      <c r="M300" s="168">
        <v>119000000</v>
      </c>
      <c r="N300" s="168" t="s">
        <v>1342</v>
      </c>
      <c r="O300" s="168">
        <f t="shared" si="20"/>
        <v>118490000</v>
      </c>
      <c r="P300" s="373" t="s">
        <v>1353</v>
      </c>
      <c r="Q300" s="142">
        <v>0</v>
      </c>
      <c r="R300" s="142">
        <v>0</v>
      </c>
      <c r="S300" s="142">
        <v>0</v>
      </c>
      <c r="T300" s="142">
        <v>2</v>
      </c>
      <c r="U300" s="142">
        <v>0</v>
      </c>
      <c r="V300" s="142">
        <v>2</v>
      </c>
      <c r="W300" s="142">
        <v>0</v>
      </c>
      <c r="X300" s="142">
        <v>0</v>
      </c>
      <c r="Y300" s="142">
        <v>0</v>
      </c>
      <c r="Z300" s="142">
        <v>0</v>
      </c>
      <c r="AA300" s="142">
        <v>30</v>
      </c>
      <c r="AB300" s="142">
        <v>0</v>
      </c>
      <c r="AC300" s="142">
        <v>0</v>
      </c>
      <c r="AD300" s="142">
        <v>0</v>
      </c>
      <c r="AE300" s="142">
        <v>0</v>
      </c>
      <c r="AF300" s="142">
        <v>0</v>
      </c>
      <c r="AG300" s="142">
        <v>0</v>
      </c>
      <c r="AH300" s="142">
        <v>0</v>
      </c>
      <c r="AI300" s="142">
        <f t="shared" si="18"/>
        <v>34</v>
      </c>
      <c r="AJ300" s="364">
        <f t="shared" si="19"/>
        <v>0</v>
      </c>
    </row>
    <row r="301" spans="1:36" s="140" customFormat="1" ht="131.25" customHeight="1">
      <c r="A301" s="8">
        <v>52</v>
      </c>
      <c r="B301" s="8">
        <v>4</v>
      </c>
      <c r="C301" s="8" t="s">
        <v>844</v>
      </c>
      <c r="D301" s="9" t="s">
        <v>68</v>
      </c>
      <c r="E301" s="9" t="s">
        <v>68</v>
      </c>
      <c r="F301" s="8" t="s">
        <v>842</v>
      </c>
      <c r="G301" s="384" t="s">
        <v>845</v>
      </c>
      <c r="H301" s="8" t="s">
        <v>835</v>
      </c>
      <c r="I301" s="8" t="s">
        <v>602</v>
      </c>
      <c r="J301" s="8" t="s">
        <v>331</v>
      </c>
      <c r="K301" s="168">
        <v>9</v>
      </c>
      <c r="L301" s="168">
        <v>4900000</v>
      </c>
      <c r="M301" s="168">
        <v>44100000</v>
      </c>
      <c r="N301" s="168">
        <v>4800000</v>
      </c>
      <c r="O301" s="168">
        <f t="shared" si="20"/>
        <v>43200000</v>
      </c>
      <c r="P301" s="373" t="s">
        <v>1353</v>
      </c>
      <c r="Q301" s="142">
        <v>0</v>
      </c>
      <c r="R301" s="142">
        <v>0</v>
      </c>
      <c r="S301" s="142">
        <v>0</v>
      </c>
      <c r="T301" s="142">
        <v>2</v>
      </c>
      <c r="U301" s="142">
        <v>0</v>
      </c>
      <c r="V301" s="142">
        <v>2</v>
      </c>
      <c r="W301" s="142">
        <v>0</v>
      </c>
      <c r="X301" s="142">
        <v>0</v>
      </c>
      <c r="Y301" s="142">
        <v>0</v>
      </c>
      <c r="Z301" s="142">
        <v>0</v>
      </c>
      <c r="AA301" s="142">
        <v>5</v>
      </c>
      <c r="AB301" s="142">
        <v>0</v>
      </c>
      <c r="AC301" s="142">
        <v>0</v>
      </c>
      <c r="AD301" s="142">
        <v>0</v>
      </c>
      <c r="AE301" s="142">
        <v>0</v>
      </c>
      <c r="AF301" s="142">
        <v>0</v>
      </c>
      <c r="AG301" s="142">
        <v>0</v>
      </c>
      <c r="AH301" s="142">
        <v>0</v>
      </c>
      <c r="AI301" s="142">
        <f t="shared" si="18"/>
        <v>9</v>
      </c>
      <c r="AJ301" s="364">
        <f t="shared" si="19"/>
        <v>0</v>
      </c>
    </row>
    <row r="302" spans="1:36" s="140" customFormat="1" ht="105" customHeight="1">
      <c r="A302" s="8">
        <v>53</v>
      </c>
      <c r="B302" s="8">
        <v>5</v>
      </c>
      <c r="C302" s="8" t="s">
        <v>846</v>
      </c>
      <c r="D302" s="9" t="s">
        <v>69</v>
      </c>
      <c r="E302" s="9" t="s">
        <v>69</v>
      </c>
      <c r="F302" s="8" t="s">
        <v>847</v>
      </c>
      <c r="G302" s="384" t="s">
        <v>848</v>
      </c>
      <c r="H302" s="8" t="s">
        <v>849</v>
      </c>
      <c r="I302" s="8" t="s">
        <v>180</v>
      </c>
      <c r="J302" s="8" t="s">
        <v>113</v>
      </c>
      <c r="K302" s="168">
        <v>16</v>
      </c>
      <c r="L302" s="168">
        <v>1800000</v>
      </c>
      <c r="M302" s="168">
        <v>28800000</v>
      </c>
      <c r="N302" s="168" t="s">
        <v>1343</v>
      </c>
      <c r="O302" s="168">
        <f t="shared" si="20"/>
        <v>28480000</v>
      </c>
      <c r="P302" s="373" t="s">
        <v>1353</v>
      </c>
      <c r="Q302" s="142">
        <v>0</v>
      </c>
      <c r="R302" s="142">
        <v>0</v>
      </c>
      <c r="S302" s="142">
        <v>0</v>
      </c>
      <c r="T302" s="142">
        <v>8</v>
      </c>
      <c r="U302" s="142">
        <v>0</v>
      </c>
      <c r="V302" s="142">
        <v>2</v>
      </c>
      <c r="W302" s="142">
        <v>0</v>
      </c>
      <c r="X302" s="142">
        <v>0</v>
      </c>
      <c r="Y302" s="142">
        <v>0</v>
      </c>
      <c r="Z302" s="142">
        <v>0</v>
      </c>
      <c r="AA302" s="142">
        <v>6</v>
      </c>
      <c r="AB302" s="142">
        <v>0</v>
      </c>
      <c r="AC302" s="142">
        <v>0</v>
      </c>
      <c r="AD302" s="142">
        <v>0</v>
      </c>
      <c r="AE302" s="142">
        <v>0</v>
      </c>
      <c r="AF302" s="142">
        <v>0</v>
      </c>
      <c r="AG302" s="142">
        <v>0</v>
      </c>
      <c r="AH302" s="142">
        <v>0</v>
      </c>
      <c r="AI302" s="142">
        <f t="shared" si="18"/>
        <v>16</v>
      </c>
      <c r="AJ302" s="364">
        <f t="shared" si="19"/>
        <v>0</v>
      </c>
    </row>
    <row r="303" spans="1:36" s="142" customFormat="1" ht="23.25" customHeight="1">
      <c r="B303" s="131" t="s">
        <v>62</v>
      </c>
      <c r="C303" s="130"/>
      <c r="D303" s="145"/>
      <c r="E303" s="130"/>
      <c r="F303" s="132"/>
      <c r="G303" s="131"/>
      <c r="H303" s="132"/>
      <c r="I303" s="132"/>
      <c r="J303" s="132"/>
      <c r="K303" s="324"/>
      <c r="L303" s="324"/>
      <c r="M303" s="330">
        <v>461450000</v>
      </c>
      <c r="N303" s="325"/>
      <c r="O303" s="303">
        <f>SUM(O304:O309)</f>
        <v>454970000</v>
      </c>
      <c r="P303" s="365" t="s">
        <v>1349</v>
      </c>
      <c r="Q303" s="142" t="e">
        <v>#N/A</v>
      </c>
      <c r="R303" s="142" t="e">
        <v>#N/A</v>
      </c>
      <c r="S303" s="142" t="e">
        <v>#N/A</v>
      </c>
      <c r="T303" s="142" t="e">
        <v>#N/A</v>
      </c>
      <c r="U303" s="142" t="e">
        <v>#N/A</v>
      </c>
      <c r="V303" s="142" t="e">
        <v>#N/A</v>
      </c>
      <c r="W303" s="142" t="e">
        <v>#N/A</v>
      </c>
      <c r="X303" s="142" t="e">
        <v>#N/A</v>
      </c>
      <c r="Y303" s="142" t="e">
        <v>#N/A</v>
      </c>
      <c r="Z303" s="142" t="e">
        <v>#N/A</v>
      </c>
      <c r="AA303" s="142" t="e">
        <v>#N/A</v>
      </c>
      <c r="AB303" s="142" t="e">
        <v>#N/A</v>
      </c>
      <c r="AC303" s="142" t="e">
        <v>#N/A</v>
      </c>
      <c r="AD303" s="142" t="e">
        <v>#N/A</v>
      </c>
      <c r="AE303" s="142" t="e">
        <v>#N/A</v>
      </c>
      <c r="AF303" s="142" t="e">
        <v>#N/A</v>
      </c>
      <c r="AG303" s="142" t="e">
        <v>#N/A</v>
      </c>
      <c r="AH303" s="142" t="e">
        <v>#N/A</v>
      </c>
      <c r="AI303" s="142" t="e">
        <f t="shared" si="18"/>
        <v>#N/A</v>
      </c>
      <c r="AJ303" s="364" t="e">
        <f t="shared" si="19"/>
        <v>#N/A</v>
      </c>
    </row>
    <row r="304" spans="1:36" s="115" customFormat="1" ht="25.5">
      <c r="A304" s="7">
        <v>43</v>
      </c>
      <c r="B304" s="57" t="s">
        <v>851</v>
      </c>
      <c r="C304" s="7" t="s">
        <v>852</v>
      </c>
      <c r="D304" s="14" t="s">
        <v>63</v>
      </c>
      <c r="E304" s="59" t="s">
        <v>63</v>
      </c>
      <c r="F304" s="16" t="s">
        <v>853</v>
      </c>
      <c r="G304" s="385" t="s">
        <v>854</v>
      </c>
      <c r="H304" s="56" t="s">
        <v>855</v>
      </c>
      <c r="I304" s="16" t="s">
        <v>856</v>
      </c>
      <c r="J304" s="7" t="s">
        <v>188</v>
      </c>
      <c r="K304" s="46">
        <v>35</v>
      </c>
      <c r="L304" s="46">
        <v>3150000</v>
      </c>
      <c r="M304" s="46">
        <v>110250000</v>
      </c>
      <c r="N304" s="113">
        <v>3150000</v>
      </c>
      <c r="O304" s="326">
        <f t="shared" ref="O304:O357" si="21">N304*K304</f>
        <v>110250000</v>
      </c>
      <c r="P304" s="365" t="s">
        <v>1349</v>
      </c>
      <c r="Q304" s="142">
        <v>0</v>
      </c>
      <c r="R304" s="142">
        <v>0</v>
      </c>
      <c r="S304" s="142">
        <v>35</v>
      </c>
      <c r="T304" s="142">
        <v>0</v>
      </c>
      <c r="U304" s="142">
        <v>0</v>
      </c>
      <c r="V304" s="142">
        <v>0</v>
      </c>
      <c r="W304" s="142">
        <v>0</v>
      </c>
      <c r="X304" s="142">
        <v>0</v>
      </c>
      <c r="Y304" s="142">
        <v>0</v>
      </c>
      <c r="Z304" s="142">
        <v>0</v>
      </c>
      <c r="AA304" s="142">
        <v>0</v>
      </c>
      <c r="AB304" s="142">
        <v>0</v>
      </c>
      <c r="AC304" s="142">
        <v>0</v>
      </c>
      <c r="AD304" s="142">
        <v>0</v>
      </c>
      <c r="AE304" s="142">
        <v>0</v>
      </c>
      <c r="AF304" s="142">
        <v>0</v>
      </c>
      <c r="AG304" s="142">
        <v>0</v>
      </c>
      <c r="AH304" s="142">
        <v>0</v>
      </c>
      <c r="AI304" s="142">
        <f t="shared" si="18"/>
        <v>35</v>
      </c>
      <c r="AJ304" s="364">
        <f t="shared" si="19"/>
        <v>0</v>
      </c>
    </row>
    <row r="305" spans="1:36" s="115" customFormat="1" ht="25.5">
      <c r="A305" s="7">
        <v>44</v>
      </c>
      <c r="B305" s="57" t="s">
        <v>857</v>
      </c>
      <c r="C305" s="61">
        <v>83401621</v>
      </c>
      <c r="D305" s="14" t="s">
        <v>64</v>
      </c>
      <c r="E305" s="14" t="s">
        <v>64</v>
      </c>
      <c r="F305" s="16" t="s">
        <v>858</v>
      </c>
      <c r="G305" s="385" t="s">
        <v>859</v>
      </c>
      <c r="H305" s="56" t="s">
        <v>855</v>
      </c>
      <c r="I305" s="56" t="s">
        <v>602</v>
      </c>
      <c r="J305" s="7" t="s">
        <v>113</v>
      </c>
      <c r="K305" s="46">
        <v>15</v>
      </c>
      <c r="L305" s="46">
        <v>3200000</v>
      </c>
      <c r="M305" s="46">
        <v>48000000</v>
      </c>
      <c r="N305" s="327">
        <v>3200000</v>
      </c>
      <c r="O305" s="326">
        <f t="shared" si="21"/>
        <v>48000000</v>
      </c>
      <c r="P305" s="365" t="s">
        <v>1349</v>
      </c>
      <c r="Q305" s="142">
        <v>0</v>
      </c>
      <c r="R305" s="142">
        <v>0</v>
      </c>
      <c r="S305" s="142">
        <v>15</v>
      </c>
      <c r="T305" s="142">
        <v>0</v>
      </c>
      <c r="U305" s="142">
        <v>0</v>
      </c>
      <c r="V305" s="142">
        <v>0</v>
      </c>
      <c r="W305" s="142">
        <v>0</v>
      </c>
      <c r="X305" s="142">
        <v>0</v>
      </c>
      <c r="Y305" s="142">
        <v>0</v>
      </c>
      <c r="Z305" s="142">
        <v>0</v>
      </c>
      <c r="AA305" s="142">
        <v>0</v>
      </c>
      <c r="AB305" s="142">
        <v>0</v>
      </c>
      <c r="AC305" s="142">
        <v>0</v>
      </c>
      <c r="AD305" s="142">
        <v>0</v>
      </c>
      <c r="AE305" s="142">
        <v>0</v>
      </c>
      <c r="AF305" s="142">
        <v>0</v>
      </c>
      <c r="AG305" s="142">
        <v>0</v>
      </c>
      <c r="AH305" s="142">
        <v>0</v>
      </c>
      <c r="AI305" s="142">
        <f t="shared" si="18"/>
        <v>15</v>
      </c>
      <c r="AJ305" s="364">
        <f t="shared" si="19"/>
        <v>0</v>
      </c>
    </row>
    <row r="306" spans="1:36" s="115" customFormat="1" ht="51">
      <c r="A306" s="7">
        <v>45</v>
      </c>
      <c r="B306" s="57" t="s">
        <v>860</v>
      </c>
      <c r="C306" s="7" t="s">
        <v>861</v>
      </c>
      <c r="D306" s="14" t="s">
        <v>65</v>
      </c>
      <c r="E306" s="59" t="s">
        <v>862</v>
      </c>
      <c r="F306" s="16" t="s">
        <v>48</v>
      </c>
      <c r="G306" s="385" t="s">
        <v>863</v>
      </c>
      <c r="H306" s="56" t="s">
        <v>855</v>
      </c>
      <c r="I306" s="16" t="s">
        <v>856</v>
      </c>
      <c r="J306" s="7" t="s">
        <v>192</v>
      </c>
      <c r="K306" s="46">
        <v>35</v>
      </c>
      <c r="L306" s="46">
        <v>2800000</v>
      </c>
      <c r="M306" s="46">
        <v>98000000</v>
      </c>
      <c r="N306" s="327">
        <v>2800000</v>
      </c>
      <c r="O306" s="326">
        <f t="shared" si="21"/>
        <v>98000000</v>
      </c>
      <c r="P306" s="365" t="s">
        <v>1349</v>
      </c>
      <c r="Q306" s="142">
        <v>0</v>
      </c>
      <c r="R306" s="142">
        <v>0</v>
      </c>
      <c r="S306" s="142">
        <v>35</v>
      </c>
      <c r="T306" s="142">
        <v>0</v>
      </c>
      <c r="U306" s="142">
        <v>0</v>
      </c>
      <c r="V306" s="142">
        <v>0</v>
      </c>
      <c r="W306" s="142">
        <v>0</v>
      </c>
      <c r="X306" s="142">
        <v>0</v>
      </c>
      <c r="Y306" s="142">
        <v>0</v>
      </c>
      <c r="Z306" s="142">
        <v>0</v>
      </c>
      <c r="AA306" s="142">
        <v>0</v>
      </c>
      <c r="AB306" s="142">
        <v>0</v>
      </c>
      <c r="AC306" s="142">
        <v>0</v>
      </c>
      <c r="AD306" s="142">
        <v>0</v>
      </c>
      <c r="AE306" s="142">
        <v>0</v>
      </c>
      <c r="AF306" s="142">
        <v>0</v>
      </c>
      <c r="AG306" s="142">
        <v>0</v>
      </c>
      <c r="AH306" s="142">
        <v>0</v>
      </c>
      <c r="AI306" s="142">
        <f t="shared" si="18"/>
        <v>35</v>
      </c>
      <c r="AJ306" s="364">
        <f t="shared" si="19"/>
        <v>0</v>
      </c>
    </row>
    <row r="307" spans="1:36" s="142" customFormat="1" ht="95.25" customHeight="1">
      <c r="A307" s="7">
        <v>46</v>
      </c>
      <c r="B307" s="57" t="s">
        <v>864</v>
      </c>
      <c r="C307" s="62" t="s">
        <v>865</v>
      </c>
      <c r="D307" s="14" t="s">
        <v>866</v>
      </c>
      <c r="E307" s="14" t="s">
        <v>866</v>
      </c>
      <c r="F307" s="7" t="s">
        <v>867</v>
      </c>
      <c r="G307" s="386" t="s">
        <v>868</v>
      </c>
      <c r="H307" s="56" t="s">
        <v>869</v>
      </c>
      <c r="I307" s="64" t="s">
        <v>180</v>
      </c>
      <c r="J307" s="7" t="s">
        <v>870</v>
      </c>
      <c r="K307" s="46">
        <v>18</v>
      </c>
      <c r="L307" s="46">
        <v>3800000</v>
      </c>
      <c r="M307" s="46">
        <v>68400000</v>
      </c>
      <c r="N307" s="327">
        <v>3680000</v>
      </c>
      <c r="O307" s="326">
        <f t="shared" si="21"/>
        <v>66240000</v>
      </c>
      <c r="P307" s="365" t="s">
        <v>1349</v>
      </c>
      <c r="Q307" s="142">
        <v>0</v>
      </c>
      <c r="R307" s="142">
        <v>0</v>
      </c>
      <c r="S307" s="142">
        <v>18</v>
      </c>
      <c r="T307" s="142">
        <v>0</v>
      </c>
      <c r="U307" s="142">
        <v>0</v>
      </c>
      <c r="V307" s="142">
        <v>0</v>
      </c>
      <c r="W307" s="142">
        <v>0</v>
      </c>
      <c r="X307" s="142">
        <v>0</v>
      </c>
      <c r="Y307" s="142">
        <v>0</v>
      </c>
      <c r="Z307" s="142">
        <v>0</v>
      </c>
      <c r="AA307" s="142">
        <v>0</v>
      </c>
      <c r="AB307" s="142">
        <v>0</v>
      </c>
      <c r="AC307" s="142">
        <v>0</v>
      </c>
      <c r="AD307" s="142">
        <v>0</v>
      </c>
      <c r="AE307" s="142">
        <v>0</v>
      </c>
      <c r="AF307" s="142">
        <v>0</v>
      </c>
      <c r="AG307" s="142">
        <v>0</v>
      </c>
      <c r="AH307" s="142">
        <v>0</v>
      </c>
      <c r="AI307" s="142">
        <f t="shared" si="18"/>
        <v>18</v>
      </c>
      <c r="AJ307" s="364">
        <f t="shared" si="19"/>
        <v>0</v>
      </c>
    </row>
    <row r="308" spans="1:36" s="142" customFormat="1" ht="76.5">
      <c r="A308" s="7">
        <v>47</v>
      </c>
      <c r="B308" s="57" t="s">
        <v>871</v>
      </c>
      <c r="C308" s="62" t="s">
        <v>872</v>
      </c>
      <c r="D308" s="14" t="s">
        <v>873</v>
      </c>
      <c r="E308" s="14" t="s">
        <v>873</v>
      </c>
      <c r="F308" s="7" t="s">
        <v>867</v>
      </c>
      <c r="G308" s="386" t="s">
        <v>868</v>
      </c>
      <c r="H308" s="56" t="s">
        <v>869</v>
      </c>
      <c r="I308" s="64" t="s">
        <v>180</v>
      </c>
      <c r="J308" s="7" t="s">
        <v>870</v>
      </c>
      <c r="K308" s="46">
        <v>18</v>
      </c>
      <c r="L308" s="46">
        <v>3800000</v>
      </c>
      <c r="M308" s="46">
        <v>68400000</v>
      </c>
      <c r="N308" s="327">
        <v>3680000</v>
      </c>
      <c r="O308" s="326">
        <f t="shared" si="21"/>
        <v>66240000</v>
      </c>
      <c r="P308" s="365" t="s">
        <v>1349</v>
      </c>
      <c r="Q308" s="142">
        <v>0</v>
      </c>
      <c r="R308" s="142">
        <v>0</v>
      </c>
      <c r="S308" s="142">
        <v>18</v>
      </c>
      <c r="T308" s="142">
        <v>0</v>
      </c>
      <c r="U308" s="142">
        <v>0</v>
      </c>
      <c r="V308" s="142">
        <v>0</v>
      </c>
      <c r="W308" s="142">
        <v>0</v>
      </c>
      <c r="X308" s="142">
        <v>0</v>
      </c>
      <c r="Y308" s="142">
        <v>0</v>
      </c>
      <c r="Z308" s="142">
        <v>0</v>
      </c>
      <c r="AA308" s="142">
        <v>0</v>
      </c>
      <c r="AB308" s="142">
        <v>0</v>
      </c>
      <c r="AC308" s="142">
        <v>0</v>
      </c>
      <c r="AD308" s="142">
        <v>0</v>
      </c>
      <c r="AE308" s="142">
        <v>0</v>
      </c>
      <c r="AF308" s="142">
        <v>0</v>
      </c>
      <c r="AG308" s="142">
        <v>0</v>
      </c>
      <c r="AH308" s="142">
        <v>0</v>
      </c>
      <c r="AI308" s="142">
        <f t="shared" si="18"/>
        <v>18</v>
      </c>
      <c r="AJ308" s="364">
        <f t="shared" si="19"/>
        <v>0</v>
      </c>
    </row>
    <row r="309" spans="1:36" s="142" customFormat="1" ht="76.5">
      <c r="A309" s="7">
        <v>48</v>
      </c>
      <c r="B309" s="57" t="s">
        <v>874</v>
      </c>
      <c r="C309" s="62" t="s">
        <v>875</v>
      </c>
      <c r="D309" s="14" t="s">
        <v>876</v>
      </c>
      <c r="E309" s="14" t="s">
        <v>876</v>
      </c>
      <c r="F309" s="7" t="s">
        <v>867</v>
      </c>
      <c r="G309" s="386" t="s">
        <v>868</v>
      </c>
      <c r="H309" s="56" t="s">
        <v>869</v>
      </c>
      <c r="I309" s="64" t="s">
        <v>180</v>
      </c>
      <c r="J309" s="7" t="s">
        <v>870</v>
      </c>
      <c r="K309" s="46">
        <v>18</v>
      </c>
      <c r="L309" s="46">
        <v>3800000</v>
      </c>
      <c r="M309" s="46">
        <v>68400000</v>
      </c>
      <c r="N309" s="327">
        <v>3680000</v>
      </c>
      <c r="O309" s="326">
        <f t="shared" si="21"/>
        <v>66240000</v>
      </c>
      <c r="P309" s="365" t="s">
        <v>1349</v>
      </c>
      <c r="Q309" s="142">
        <v>0</v>
      </c>
      <c r="R309" s="142">
        <v>0</v>
      </c>
      <c r="S309" s="142">
        <v>18</v>
      </c>
      <c r="T309" s="142">
        <v>0</v>
      </c>
      <c r="U309" s="142">
        <v>0</v>
      </c>
      <c r="V309" s="142">
        <v>0</v>
      </c>
      <c r="W309" s="142">
        <v>0</v>
      </c>
      <c r="X309" s="142">
        <v>0</v>
      </c>
      <c r="Y309" s="142">
        <v>0</v>
      </c>
      <c r="Z309" s="142">
        <v>0</v>
      </c>
      <c r="AA309" s="142">
        <v>0</v>
      </c>
      <c r="AB309" s="142">
        <v>0</v>
      </c>
      <c r="AC309" s="142">
        <v>0</v>
      </c>
      <c r="AD309" s="142">
        <v>0</v>
      </c>
      <c r="AE309" s="142">
        <v>0</v>
      </c>
      <c r="AF309" s="142">
        <v>0</v>
      </c>
      <c r="AG309" s="142">
        <v>0</v>
      </c>
      <c r="AH309" s="142">
        <v>0</v>
      </c>
      <c r="AI309" s="142">
        <f t="shared" si="18"/>
        <v>18</v>
      </c>
      <c r="AJ309" s="364">
        <f t="shared" si="19"/>
        <v>0</v>
      </c>
    </row>
    <row r="310" spans="1:36" s="115" customFormat="1" ht="12.75">
      <c r="B310" s="58" t="s">
        <v>1282</v>
      </c>
      <c r="C310" s="7"/>
      <c r="D310" s="14"/>
      <c r="E310" s="65"/>
      <c r="F310" s="7"/>
      <c r="G310" s="367"/>
      <c r="H310" s="64"/>
      <c r="I310" s="64"/>
      <c r="J310" s="7"/>
      <c r="K310" s="46"/>
      <c r="L310" s="46"/>
      <c r="M310" s="351">
        <v>630450000</v>
      </c>
      <c r="N310" s="327"/>
      <c r="O310" s="304">
        <f>SUM(O311:O316)</f>
        <v>603720000</v>
      </c>
      <c r="P310" s="365" t="s">
        <v>1349</v>
      </c>
      <c r="Q310" s="142" t="e">
        <v>#N/A</v>
      </c>
      <c r="R310" s="142" t="e">
        <v>#N/A</v>
      </c>
      <c r="S310" s="142" t="e">
        <v>#N/A</v>
      </c>
      <c r="T310" s="142" t="e">
        <v>#N/A</v>
      </c>
      <c r="U310" s="142" t="e">
        <v>#N/A</v>
      </c>
      <c r="V310" s="142" t="e">
        <v>#N/A</v>
      </c>
      <c r="W310" s="142" t="e">
        <v>#N/A</v>
      </c>
      <c r="X310" s="142" t="e">
        <v>#N/A</v>
      </c>
      <c r="Y310" s="142" t="e">
        <v>#N/A</v>
      </c>
      <c r="Z310" s="142" t="e">
        <v>#N/A</v>
      </c>
      <c r="AA310" s="142" t="e">
        <v>#N/A</v>
      </c>
      <c r="AB310" s="142" t="e">
        <v>#N/A</v>
      </c>
      <c r="AC310" s="142" t="e">
        <v>#N/A</v>
      </c>
      <c r="AD310" s="142" t="e">
        <v>#N/A</v>
      </c>
      <c r="AE310" s="142" t="e">
        <v>#N/A</v>
      </c>
      <c r="AF310" s="142" t="e">
        <v>#N/A</v>
      </c>
      <c r="AG310" s="142" t="e">
        <v>#N/A</v>
      </c>
      <c r="AH310" s="142" t="e">
        <v>#N/A</v>
      </c>
      <c r="AI310" s="142" t="e">
        <f t="shared" si="18"/>
        <v>#N/A</v>
      </c>
      <c r="AJ310" s="364" t="e">
        <f t="shared" si="19"/>
        <v>#N/A</v>
      </c>
    </row>
    <row r="311" spans="1:36" s="142" customFormat="1" ht="25.5">
      <c r="A311" s="7">
        <v>59</v>
      </c>
      <c r="B311" s="57" t="s">
        <v>877</v>
      </c>
      <c r="C311" s="61">
        <v>83401621</v>
      </c>
      <c r="D311" s="14" t="s">
        <v>64</v>
      </c>
      <c r="E311" s="14" t="s">
        <v>64</v>
      </c>
      <c r="F311" s="16" t="s">
        <v>858</v>
      </c>
      <c r="G311" s="387" t="s">
        <v>878</v>
      </c>
      <c r="H311" s="56" t="s">
        <v>855</v>
      </c>
      <c r="I311" s="56" t="s">
        <v>602</v>
      </c>
      <c r="J311" s="7" t="s">
        <v>113</v>
      </c>
      <c r="K311" s="46">
        <v>15</v>
      </c>
      <c r="L311" s="46">
        <v>3360000</v>
      </c>
      <c r="M311" s="46">
        <v>50400000</v>
      </c>
      <c r="N311" s="326">
        <v>3200000</v>
      </c>
      <c r="O311" s="326">
        <f t="shared" si="21"/>
        <v>48000000</v>
      </c>
      <c r="P311" s="365" t="s">
        <v>1349</v>
      </c>
      <c r="Q311" s="142">
        <v>15</v>
      </c>
      <c r="R311" s="142">
        <v>0</v>
      </c>
      <c r="S311" s="142">
        <v>0</v>
      </c>
      <c r="T311" s="142">
        <v>0</v>
      </c>
      <c r="U311" s="142">
        <v>0</v>
      </c>
      <c r="V311" s="142">
        <v>0</v>
      </c>
      <c r="W311" s="142">
        <v>0</v>
      </c>
      <c r="X311" s="142">
        <v>0</v>
      </c>
      <c r="Y311" s="142">
        <v>0</v>
      </c>
      <c r="Z311" s="142">
        <v>0</v>
      </c>
      <c r="AA311" s="142">
        <v>0</v>
      </c>
      <c r="AB311" s="142">
        <v>0</v>
      </c>
      <c r="AC311" s="142">
        <v>0</v>
      </c>
      <c r="AD311" s="142">
        <v>0</v>
      </c>
      <c r="AE311" s="142">
        <v>0</v>
      </c>
      <c r="AF311" s="142">
        <v>0</v>
      </c>
      <c r="AG311" s="142">
        <v>0</v>
      </c>
      <c r="AH311" s="142">
        <v>0</v>
      </c>
      <c r="AI311" s="142">
        <f t="shared" si="18"/>
        <v>15</v>
      </c>
      <c r="AJ311" s="364">
        <f t="shared" si="19"/>
        <v>0</v>
      </c>
    </row>
    <row r="312" spans="1:36" s="115" customFormat="1" ht="25.5">
      <c r="A312" s="7">
        <v>60</v>
      </c>
      <c r="B312" s="57" t="s">
        <v>879</v>
      </c>
      <c r="C312" s="7" t="s">
        <v>852</v>
      </c>
      <c r="D312" s="14" t="s">
        <v>880</v>
      </c>
      <c r="E312" s="14" t="s">
        <v>63</v>
      </c>
      <c r="F312" s="16" t="s">
        <v>853</v>
      </c>
      <c r="G312" s="387" t="s">
        <v>881</v>
      </c>
      <c r="H312" s="56" t="s">
        <v>855</v>
      </c>
      <c r="I312" s="16" t="s">
        <v>856</v>
      </c>
      <c r="J312" s="7" t="s">
        <v>188</v>
      </c>
      <c r="K312" s="46">
        <v>60</v>
      </c>
      <c r="L312" s="46">
        <v>3307500</v>
      </c>
      <c r="M312" s="46">
        <v>198450000</v>
      </c>
      <c r="N312" s="326">
        <v>3150000</v>
      </c>
      <c r="O312" s="326">
        <f t="shared" si="21"/>
        <v>189000000</v>
      </c>
      <c r="P312" s="365" t="s">
        <v>1349</v>
      </c>
      <c r="Q312" s="142">
        <v>60</v>
      </c>
      <c r="R312" s="142">
        <v>0</v>
      </c>
      <c r="S312" s="142">
        <v>0</v>
      </c>
      <c r="T312" s="142">
        <v>0</v>
      </c>
      <c r="U312" s="142">
        <v>0</v>
      </c>
      <c r="V312" s="142">
        <v>0</v>
      </c>
      <c r="W312" s="142">
        <v>0</v>
      </c>
      <c r="X312" s="142">
        <v>0</v>
      </c>
      <c r="Y312" s="142">
        <v>0</v>
      </c>
      <c r="Z312" s="142">
        <v>0</v>
      </c>
      <c r="AA312" s="142">
        <v>0</v>
      </c>
      <c r="AB312" s="142">
        <v>0</v>
      </c>
      <c r="AC312" s="142">
        <v>0</v>
      </c>
      <c r="AD312" s="142">
        <v>0</v>
      </c>
      <c r="AE312" s="142">
        <v>0</v>
      </c>
      <c r="AF312" s="142">
        <v>0</v>
      </c>
      <c r="AG312" s="142">
        <v>0</v>
      </c>
      <c r="AH312" s="142">
        <v>0</v>
      </c>
      <c r="AI312" s="142">
        <f t="shared" si="18"/>
        <v>60</v>
      </c>
      <c r="AJ312" s="364">
        <f t="shared" si="19"/>
        <v>0</v>
      </c>
    </row>
    <row r="313" spans="1:36" s="115" customFormat="1" ht="116.25" customHeight="1">
      <c r="A313" s="7">
        <v>61</v>
      </c>
      <c r="B313" s="57" t="s">
        <v>882</v>
      </c>
      <c r="C313" s="7" t="s">
        <v>861</v>
      </c>
      <c r="D313" s="14" t="s">
        <v>883</v>
      </c>
      <c r="E313" s="67" t="s">
        <v>862</v>
      </c>
      <c r="F313" s="16" t="s">
        <v>48</v>
      </c>
      <c r="G313" s="388" t="s">
        <v>884</v>
      </c>
      <c r="H313" s="56" t="s">
        <v>855</v>
      </c>
      <c r="I313" s="16" t="s">
        <v>856</v>
      </c>
      <c r="J313" s="7" t="s">
        <v>192</v>
      </c>
      <c r="K313" s="46">
        <v>60</v>
      </c>
      <c r="L313" s="46">
        <v>2940000</v>
      </c>
      <c r="M313" s="46">
        <v>176400000</v>
      </c>
      <c r="N313" s="326">
        <v>2800000</v>
      </c>
      <c r="O313" s="326">
        <f t="shared" si="21"/>
        <v>168000000</v>
      </c>
      <c r="P313" s="365" t="s">
        <v>1349</v>
      </c>
      <c r="Q313" s="142">
        <v>60</v>
      </c>
      <c r="R313" s="142">
        <v>0</v>
      </c>
      <c r="S313" s="142">
        <v>0</v>
      </c>
      <c r="T313" s="142">
        <v>0</v>
      </c>
      <c r="U313" s="142">
        <v>0</v>
      </c>
      <c r="V313" s="142">
        <v>0</v>
      </c>
      <c r="W313" s="142">
        <v>0</v>
      </c>
      <c r="X313" s="142">
        <v>0</v>
      </c>
      <c r="Y313" s="142">
        <v>0</v>
      </c>
      <c r="Z313" s="142">
        <v>0</v>
      </c>
      <c r="AA313" s="142">
        <v>0</v>
      </c>
      <c r="AB313" s="142">
        <v>0</v>
      </c>
      <c r="AC313" s="142">
        <v>0</v>
      </c>
      <c r="AD313" s="142">
        <v>0</v>
      </c>
      <c r="AE313" s="142">
        <v>0</v>
      </c>
      <c r="AF313" s="142">
        <v>0</v>
      </c>
      <c r="AG313" s="142">
        <v>0</v>
      </c>
      <c r="AH313" s="142">
        <v>0</v>
      </c>
      <c r="AI313" s="142">
        <f t="shared" si="18"/>
        <v>60</v>
      </c>
      <c r="AJ313" s="364">
        <f t="shared" si="19"/>
        <v>0</v>
      </c>
    </row>
    <row r="314" spans="1:36" s="115" customFormat="1" ht="76.5">
      <c r="A314" s="7">
        <v>62</v>
      </c>
      <c r="B314" s="57" t="s">
        <v>885</v>
      </c>
      <c r="C314" s="62" t="s">
        <v>865</v>
      </c>
      <c r="D314" s="14" t="s">
        <v>866</v>
      </c>
      <c r="E314" s="14" t="s">
        <v>866</v>
      </c>
      <c r="F314" s="7" t="s">
        <v>867</v>
      </c>
      <c r="G314" s="386" t="s">
        <v>886</v>
      </c>
      <c r="H314" s="56" t="s">
        <v>869</v>
      </c>
      <c r="I314" s="64" t="s">
        <v>180</v>
      </c>
      <c r="J314" s="7" t="s">
        <v>870</v>
      </c>
      <c r="K314" s="46">
        <v>18</v>
      </c>
      <c r="L314" s="46">
        <v>3800000</v>
      </c>
      <c r="M314" s="46">
        <v>68400000</v>
      </c>
      <c r="N314" s="326">
        <v>3680000</v>
      </c>
      <c r="O314" s="326">
        <f t="shared" si="21"/>
        <v>66240000</v>
      </c>
      <c r="P314" s="365" t="s">
        <v>1349</v>
      </c>
      <c r="Q314" s="142">
        <v>18</v>
      </c>
      <c r="R314" s="142">
        <v>0</v>
      </c>
      <c r="S314" s="142">
        <v>0</v>
      </c>
      <c r="T314" s="142">
        <v>0</v>
      </c>
      <c r="U314" s="142">
        <v>0</v>
      </c>
      <c r="V314" s="142">
        <v>0</v>
      </c>
      <c r="W314" s="142">
        <v>0</v>
      </c>
      <c r="X314" s="142">
        <v>0</v>
      </c>
      <c r="Y314" s="142">
        <v>0</v>
      </c>
      <c r="Z314" s="142">
        <v>0</v>
      </c>
      <c r="AA314" s="142">
        <v>0</v>
      </c>
      <c r="AB314" s="142">
        <v>0</v>
      </c>
      <c r="AC314" s="142">
        <v>0</v>
      </c>
      <c r="AD314" s="142">
        <v>0</v>
      </c>
      <c r="AE314" s="142">
        <v>0</v>
      </c>
      <c r="AF314" s="142">
        <v>0</v>
      </c>
      <c r="AG314" s="142">
        <v>0</v>
      </c>
      <c r="AH314" s="142">
        <v>0</v>
      </c>
      <c r="AI314" s="142">
        <f t="shared" si="18"/>
        <v>18</v>
      </c>
      <c r="AJ314" s="364">
        <f t="shared" si="19"/>
        <v>0</v>
      </c>
    </row>
    <row r="315" spans="1:36" s="115" customFormat="1" ht="76.5">
      <c r="A315" s="7">
        <v>63</v>
      </c>
      <c r="B315" s="57" t="s">
        <v>887</v>
      </c>
      <c r="C315" s="62" t="s">
        <v>872</v>
      </c>
      <c r="D315" s="14" t="s">
        <v>873</v>
      </c>
      <c r="E315" s="14" t="s">
        <v>873</v>
      </c>
      <c r="F315" s="7" t="s">
        <v>867</v>
      </c>
      <c r="G315" s="386" t="s">
        <v>888</v>
      </c>
      <c r="H315" s="56" t="s">
        <v>869</v>
      </c>
      <c r="I315" s="64" t="s">
        <v>180</v>
      </c>
      <c r="J315" s="7" t="s">
        <v>870</v>
      </c>
      <c r="K315" s="46">
        <v>18</v>
      </c>
      <c r="L315" s="46">
        <v>3800000</v>
      </c>
      <c r="M315" s="46">
        <v>68400000</v>
      </c>
      <c r="N315" s="326">
        <v>3680000</v>
      </c>
      <c r="O315" s="326">
        <f t="shared" si="21"/>
        <v>66240000</v>
      </c>
      <c r="P315" s="365" t="s">
        <v>1349</v>
      </c>
      <c r="Q315" s="142">
        <v>18</v>
      </c>
      <c r="R315" s="142">
        <v>0</v>
      </c>
      <c r="S315" s="142">
        <v>0</v>
      </c>
      <c r="T315" s="142">
        <v>0</v>
      </c>
      <c r="U315" s="142">
        <v>0</v>
      </c>
      <c r="V315" s="142">
        <v>0</v>
      </c>
      <c r="W315" s="142">
        <v>0</v>
      </c>
      <c r="X315" s="142">
        <v>0</v>
      </c>
      <c r="Y315" s="142">
        <v>0</v>
      </c>
      <c r="Z315" s="142">
        <v>0</v>
      </c>
      <c r="AA315" s="142">
        <v>0</v>
      </c>
      <c r="AB315" s="142">
        <v>0</v>
      </c>
      <c r="AC315" s="142">
        <v>0</v>
      </c>
      <c r="AD315" s="142">
        <v>0</v>
      </c>
      <c r="AE315" s="142">
        <v>0</v>
      </c>
      <c r="AF315" s="142">
        <v>0</v>
      </c>
      <c r="AG315" s="142">
        <v>0</v>
      </c>
      <c r="AH315" s="142">
        <v>0</v>
      </c>
      <c r="AI315" s="142">
        <f t="shared" si="18"/>
        <v>18</v>
      </c>
      <c r="AJ315" s="364">
        <f t="shared" si="19"/>
        <v>0</v>
      </c>
    </row>
    <row r="316" spans="1:36" s="115" customFormat="1" ht="76.5">
      <c r="A316" s="7">
        <v>64</v>
      </c>
      <c r="B316" s="57" t="s">
        <v>889</v>
      </c>
      <c r="C316" s="62" t="s">
        <v>875</v>
      </c>
      <c r="D316" s="14" t="s">
        <v>876</v>
      </c>
      <c r="E316" s="14" t="s">
        <v>876</v>
      </c>
      <c r="F316" s="7" t="s">
        <v>867</v>
      </c>
      <c r="G316" s="386" t="s">
        <v>888</v>
      </c>
      <c r="H316" s="56" t="s">
        <v>869</v>
      </c>
      <c r="I316" s="64" t="s">
        <v>180</v>
      </c>
      <c r="J316" s="7" t="s">
        <v>870</v>
      </c>
      <c r="K316" s="46">
        <v>18</v>
      </c>
      <c r="L316" s="46">
        <v>3800000</v>
      </c>
      <c r="M316" s="46">
        <v>68400000</v>
      </c>
      <c r="N316" s="327">
        <v>3680000</v>
      </c>
      <c r="O316" s="326">
        <f t="shared" si="21"/>
        <v>66240000</v>
      </c>
      <c r="P316" s="365" t="s">
        <v>1349</v>
      </c>
      <c r="Q316" s="142">
        <v>18</v>
      </c>
      <c r="R316" s="142">
        <v>0</v>
      </c>
      <c r="S316" s="142">
        <v>0</v>
      </c>
      <c r="T316" s="142">
        <v>0</v>
      </c>
      <c r="U316" s="142">
        <v>0</v>
      </c>
      <c r="V316" s="142">
        <v>0</v>
      </c>
      <c r="W316" s="142">
        <v>0</v>
      </c>
      <c r="X316" s="142">
        <v>0</v>
      </c>
      <c r="Y316" s="142">
        <v>0</v>
      </c>
      <c r="Z316" s="142">
        <v>0</v>
      </c>
      <c r="AA316" s="142">
        <v>0</v>
      </c>
      <c r="AB316" s="142">
        <v>0</v>
      </c>
      <c r="AC316" s="142">
        <v>0</v>
      </c>
      <c r="AD316" s="142">
        <v>0</v>
      </c>
      <c r="AE316" s="142">
        <v>0</v>
      </c>
      <c r="AF316" s="142">
        <v>0</v>
      </c>
      <c r="AG316" s="142">
        <v>0</v>
      </c>
      <c r="AH316" s="142">
        <v>0</v>
      </c>
      <c r="AI316" s="142">
        <f t="shared" si="18"/>
        <v>18</v>
      </c>
      <c r="AJ316" s="364">
        <f t="shared" si="19"/>
        <v>0</v>
      </c>
    </row>
    <row r="317" spans="1:36" s="115" customFormat="1" ht="12.75">
      <c r="B317" s="58" t="s">
        <v>1289</v>
      </c>
      <c r="C317" s="69"/>
      <c r="D317" s="70"/>
      <c r="E317" s="71"/>
      <c r="F317" s="72"/>
      <c r="G317" s="389"/>
      <c r="H317" s="73"/>
      <c r="I317" s="73"/>
      <c r="J317" s="72"/>
      <c r="K317" s="328"/>
      <c r="L317" s="46"/>
      <c r="M317" s="351">
        <v>3010350000</v>
      </c>
      <c r="N317" s="327"/>
      <c r="O317" s="304">
        <f>SUM(O318:O324)</f>
        <v>2867000000</v>
      </c>
      <c r="P317" s="365" t="s">
        <v>1349</v>
      </c>
      <c r="Q317" s="142" t="e">
        <v>#N/A</v>
      </c>
      <c r="R317" s="142" t="e">
        <v>#N/A</v>
      </c>
      <c r="S317" s="142" t="e">
        <v>#N/A</v>
      </c>
      <c r="T317" s="142" t="e">
        <v>#N/A</v>
      </c>
      <c r="U317" s="142" t="e">
        <v>#N/A</v>
      </c>
      <c r="V317" s="142" t="e">
        <v>#N/A</v>
      </c>
      <c r="W317" s="142" t="e">
        <v>#N/A</v>
      </c>
      <c r="X317" s="142" t="e">
        <v>#N/A</v>
      </c>
      <c r="Y317" s="142" t="e">
        <v>#N/A</v>
      </c>
      <c r="Z317" s="142" t="e">
        <v>#N/A</v>
      </c>
      <c r="AA317" s="142" t="e">
        <v>#N/A</v>
      </c>
      <c r="AB317" s="142" t="e">
        <v>#N/A</v>
      </c>
      <c r="AC317" s="142" t="e">
        <v>#N/A</v>
      </c>
      <c r="AD317" s="142" t="e">
        <v>#N/A</v>
      </c>
      <c r="AE317" s="142" t="e">
        <v>#N/A</v>
      </c>
      <c r="AF317" s="142" t="e">
        <v>#N/A</v>
      </c>
      <c r="AG317" s="142" t="e">
        <v>#N/A</v>
      </c>
      <c r="AH317" s="142" t="e">
        <v>#N/A</v>
      </c>
      <c r="AI317" s="142" t="e">
        <f t="shared" si="18"/>
        <v>#N/A</v>
      </c>
      <c r="AJ317" s="364" t="e">
        <f t="shared" si="19"/>
        <v>#N/A</v>
      </c>
    </row>
    <row r="318" spans="1:36" s="115" customFormat="1" ht="93.75" customHeight="1">
      <c r="A318" s="7">
        <v>65</v>
      </c>
      <c r="B318" s="57" t="s">
        <v>890</v>
      </c>
      <c r="C318" s="61">
        <v>83401621</v>
      </c>
      <c r="D318" s="14" t="s">
        <v>891</v>
      </c>
      <c r="E318" s="14" t="s">
        <v>64</v>
      </c>
      <c r="F318" s="16" t="s">
        <v>858</v>
      </c>
      <c r="G318" s="388" t="s">
        <v>892</v>
      </c>
      <c r="H318" s="56" t="s">
        <v>893</v>
      </c>
      <c r="I318" s="73" t="s">
        <v>602</v>
      </c>
      <c r="J318" s="7" t="s">
        <v>113</v>
      </c>
      <c r="K318" s="46">
        <v>5</v>
      </c>
      <c r="L318" s="46">
        <v>3360000</v>
      </c>
      <c r="M318" s="46">
        <v>16800000</v>
      </c>
      <c r="N318" s="327">
        <v>3200000</v>
      </c>
      <c r="O318" s="326">
        <f t="shared" si="21"/>
        <v>16000000</v>
      </c>
      <c r="P318" s="365" t="s">
        <v>1349</v>
      </c>
      <c r="Q318" s="142">
        <v>5</v>
      </c>
      <c r="R318" s="142">
        <v>0</v>
      </c>
      <c r="S318" s="142">
        <v>0</v>
      </c>
      <c r="T318" s="142">
        <v>0</v>
      </c>
      <c r="U318" s="142">
        <v>0</v>
      </c>
      <c r="V318" s="142">
        <v>0</v>
      </c>
      <c r="W318" s="142">
        <v>0</v>
      </c>
      <c r="X318" s="142">
        <v>0</v>
      </c>
      <c r="Y318" s="142">
        <v>0</v>
      </c>
      <c r="Z318" s="142">
        <v>0</v>
      </c>
      <c r="AA318" s="142">
        <v>0</v>
      </c>
      <c r="AB318" s="142">
        <v>0</v>
      </c>
      <c r="AC318" s="142">
        <v>0</v>
      </c>
      <c r="AD318" s="142">
        <v>0</v>
      </c>
      <c r="AE318" s="142">
        <v>0</v>
      </c>
      <c r="AF318" s="142">
        <v>0</v>
      </c>
      <c r="AG318" s="142">
        <v>0</v>
      </c>
      <c r="AH318" s="142">
        <v>0</v>
      </c>
      <c r="AI318" s="142">
        <f t="shared" si="18"/>
        <v>5</v>
      </c>
      <c r="AJ318" s="364">
        <f t="shared" si="19"/>
        <v>0</v>
      </c>
    </row>
    <row r="319" spans="1:36" s="115" customFormat="1" ht="105" customHeight="1">
      <c r="A319" s="7">
        <v>66</v>
      </c>
      <c r="B319" s="57" t="s">
        <v>894</v>
      </c>
      <c r="C319" s="7" t="s">
        <v>852</v>
      </c>
      <c r="D319" s="14" t="s">
        <v>895</v>
      </c>
      <c r="E319" s="14" t="s">
        <v>63</v>
      </c>
      <c r="F319" s="16" t="s">
        <v>853</v>
      </c>
      <c r="G319" s="387" t="s">
        <v>896</v>
      </c>
      <c r="H319" s="56" t="s">
        <v>893</v>
      </c>
      <c r="I319" s="73" t="s">
        <v>856</v>
      </c>
      <c r="J319" s="7" t="s">
        <v>188</v>
      </c>
      <c r="K319" s="46">
        <v>220</v>
      </c>
      <c r="L319" s="46">
        <v>3307500</v>
      </c>
      <c r="M319" s="46">
        <v>727650000</v>
      </c>
      <c r="N319" s="327">
        <v>3150000</v>
      </c>
      <c r="O319" s="326">
        <f t="shared" si="21"/>
        <v>693000000</v>
      </c>
      <c r="P319" s="365" t="s">
        <v>1349</v>
      </c>
      <c r="Q319" s="142">
        <v>220</v>
      </c>
      <c r="R319" s="142">
        <v>0</v>
      </c>
      <c r="S319" s="142">
        <v>0</v>
      </c>
      <c r="T319" s="142">
        <v>0</v>
      </c>
      <c r="U319" s="142">
        <v>0</v>
      </c>
      <c r="V319" s="142">
        <v>0</v>
      </c>
      <c r="W319" s="142">
        <v>0</v>
      </c>
      <c r="X319" s="142">
        <v>0</v>
      </c>
      <c r="Y319" s="142">
        <v>0</v>
      </c>
      <c r="Z319" s="142">
        <v>0</v>
      </c>
      <c r="AA319" s="142">
        <v>0</v>
      </c>
      <c r="AB319" s="142">
        <v>0</v>
      </c>
      <c r="AC319" s="142">
        <v>0</v>
      </c>
      <c r="AD319" s="142">
        <v>0</v>
      </c>
      <c r="AE319" s="142">
        <v>0</v>
      </c>
      <c r="AF319" s="142">
        <v>0</v>
      </c>
      <c r="AG319" s="142">
        <v>0</v>
      </c>
      <c r="AH319" s="142">
        <v>0</v>
      </c>
      <c r="AI319" s="142">
        <f t="shared" si="18"/>
        <v>220</v>
      </c>
      <c r="AJ319" s="364">
        <f t="shared" si="19"/>
        <v>0</v>
      </c>
    </row>
    <row r="320" spans="1:36" s="115" customFormat="1" ht="38.25">
      <c r="A320" s="7">
        <v>67</v>
      </c>
      <c r="B320" s="57" t="s">
        <v>897</v>
      </c>
      <c r="C320" s="7" t="s">
        <v>898</v>
      </c>
      <c r="D320" s="14" t="s">
        <v>899</v>
      </c>
      <c r="E320" s="71" t="s">
        <v>900</v>
      </c>
      <c r="F320" s="7" t="s">
        <v>901</v>
      </c>
      <c r="G320" s="387" t="s">
        <v>902</v>
      </c>
      <c r="H320" s="56" t="s">
        <v>855</v>
      </c>
      <c r="I320" s="73" t="s">
        <v>856</v>
      </c>
      <c r="J320" s="7" t="s">
        <v>192</v>
      </c>
      <c r="K320" s="46">
        <v>20</v>
      </c>
      <c r="L320" s="46">
        <v>10290000</v>
      </c>
      <c r="M320" s="46">
        <v>205800000</v>
      </c>
      <c r="N320" s="327">
        <v>9800000</v>
      </c>
      <c r="O320" s="326">
        <f t="shared" si="21"/>
        <v>196000000</v>
      </c>
      <c r="P320" s="365" t="s">
        <v>1349</v>
      </c>
      <c r="Q320" s="142">
        <v>20</v>
      </c>
      <c r="R320" s="142">
        <v>0</v>
      </c>
      <c r="S320" s="142">
        <v>0</v>
      </c>
      <c r="T320" s="142">
        <v>0</v>
      </c>
      <c r="U320" s="142">
        <v>0</v>
      </c>
      <c r="V320" s="142">
        <v>0</v>
      </c>
      <c r="W320" s="142">
        <v>0</v>
      </c>
      <c r="X320" s="142">
        <v>0</v>
      </c>
      <c r="Y320" s="142">
        <v>0</v>
      </c>
      <c r="Z320" s="142">
        <v>0</v>
      </c>
      <c r="AA320" s="142">
        <v>0</v>
      </c>
      <c r="AB320" s="142">
        <v>0</v>
      </c>
      <c r="AC320" s="142">
        <v>0</v>
      </c>
      <c r="AD320" s="142">
        <v>0</v>
      </c>
      <c r="AE320" s="142">
        <v>0</v>
      </c>
      <c r="AF320" s="142">
        <v>0</v>
      </c>
      <c r="AG320" s="142">
        <v>0</v>
      </c>
      <c r="AH320" s="142">
        <v>0</v>
      </c>
      <c r="AI320" s="142">
        <f t="shared" si="18"/>
        <v>20</v>
      </c>
      <c r="AJ320" s="364">
        <f t="shared" si="19"/>
        <v>0</v>
      </c>
    </row>
    <row r="321" spans="1:36" s="115" customFormat="1" ht="25.5">
      <c r="A321" s="7">
        <v>68</v>
      </c>
      <c r="B321" s="57" t="s">
        <v>903</v>
      </c>
      <c r="C321" s="7" t="s">
        <v>904</v>
      </c>
      <c r="D321" s="14" t="s">
        <v>905</v>
      </c>
      <c r="E321" s="14" t="s">
        <v>905</v>
      </c>
      <c r="F321" s="7" t="s">
        <v>901</v>
      </c>
      <c r="G321" s="388" t="s">
        <v>906</v>
      </c>
      <c r="H321" s="56" t="s">
        <v>893</v>
      </c>
      <c r="I321" s="73" t="s">
        <v>856</v>
      </c>
      <c r="J321" s="7" t="s">
        <v>192</v>
      </c>
      <c r="K321" s="46">
        <v>70</v>
      </c>
      <c r="L321" s="46">
        <v>23625000</v>
      </c>
      <c r="M321" s="46">
        <v>1653750000</v>
      </c>
      <c r="N321" s="327">
        <v>22500000</v>
      </c>
      <c r="O321" s="326">
        <f t="shared" si="21"/>
        <v>1575000000</v>
      </c>
      <c r="P321" s="365" t="s">
        <v>1349</v>
      </c>
      <c r="Q321" s="142">
        <v>70</v>
      </c>
      <c r="R321" s="142">
        <v>0</v>
      </c>
      <c r="S321" s="142">
        <v>0</v>
      </c>
      <c r="T321" s="142">
        <v>0</v>
      </c>
      <c r="U321" s="142">
        <v>0</v>
      </c>
      <c r="V321" s="142">
        <v>0</v>
      </c>
      <c r="W321" s="142">
        <v>0</v>
      </c>
      <c r="X321" s="142">
        <v>0</v>
      </c>
      <c r="Y321" s="142">
        <v>0</v>
      </c>
      <c r="Z321" s="142">
        <v>0</v>
      </c>
      <c r="AA321" s="142">
        <v>0</v>
      </c>
      <c r="AB321" s="142">
        <v>0</v>
      </c>
      <c r="AC321" s="142">
        <v>0</v>
      </c>
      <c r="AD321" s="142">
        <v>0</v>
      </c>
      <c r="AE321" s="142">
        <v>0</v>
      </c>
      <c r="AF321" s="142">
        <v>0</v>
      </c>
      <c r="AG321" s="142">
        <v>0</v>
      </c>
      <c r="AH321" s="142">
        <v>0</v>
      </c>
      <c r="AI321" s="142">
        <f t="shared" si="18"/>
        <v>70</v>
      </c>
      <c r="AJ321" s="364">
        <f t="shared" si="19"/>
        <v>0</v>
      </c>
    </row>
    <row r="322" spans="1:36" s="115" customFormat="1" ht="51">
      <c r="A322" s="7">
        <v>69</v>
      </c>
      <c r="B322" s="57" t="s">
        <v>907</v>
      </c>
      <c r="C322" s="62" t="s">
        <v>908</v>
      </c>
      <c r="D322" s="14" t="s">
        <v>909</v>
      </c>
      <c r="E322" s="74" t="s">
        <v>910</v>
      </c>
      <c r="F322" s="7" t="s">
        <v>867</v>
      </c>
      <c r="G322" s="386" t="s">
        <v>911</v>
      </c>
      <c r="H322" s="56" t="s">
        <v>869</v>
      </c>
      <c r="I322" s="73" t="s">
        <v>180</v>
      </c>
      <c r="J322" s="7" t="s">
        <v>113</v>
      </c>
      <c r="K322" s="46">
        <v>30</v>
      </c>
      <c r="L322" s="46">
        <v>4515000</v>
      </c>
      <c r="M322" s="46">
        <v>135450000</v>
      </c>
      <c r="N322" s="327">
        <v>4300000</v>
      </c>
      <c r="O322" s="326">
        <f t="shared" si="21"/>
        <v>129000000</v>
      </c>
      <c r="P322" s="365" t="s">
        <v>1349</v>
      </c>
      <c r="Q322" s="142">
        <v>30</v>
      </c>
      <c r="R322" s="142">
        <v>0</v>
      </c>
      <c r="S322" s="142">
        <v>0</v>
      </c>
      <c r="T322" s="142">
        <v>0</v>
      </c>
      <c r="U322" s="142">
        <v>0</v>
      </c>
      <c r="V322" s="142">
        <v>0</v>
      </c>
      <c r="W322" s="142">
        <v>0</v>
      </c>
      <c r="X322" s="142">
        <v>0</v>
      </c>
      <c r="Y322" s="142">
        <v>0</v>
      </c>
      <c r="Z322" s="142">
        <v>0</v>
      </c>
      <c r="AA322" s="142">
        <v>0</v>
      </c>
      <c r="AB322" s="142">
        <v>0</v>
      </c>
      <c r="AC322" s="142">
        <v>0</v>
      </c>
      <c r="AD322" s="142">
        <v>0</v>
      </c>
      <c r="AE322" s="142">
        <v>0</v>
      </c>
      <c r="AF322" s="142">
        <v>0</v>
      </c>
      <c r="AG322" s="142">
        <v>0</v>
      </c>
      <c r="AH322" s="142">
        <v>0</v>
      </c>
      <c r="AI322" s="142">
        <f t="shared" si="18"/>
        <v>30</v>
      </c>
      <c r="AJ322" s="364">
        <f t="shared" si="19"/>
        <v>0</v>
      </c>
    </row>
    <row r="323" spans="1:36" s="115" customFormat="1" ht="51">
      <c r="A323" s="7">
        <v>70</v>
      </c>
      <c r="B323" s="57" t="s">
        <v>912</v>
      </c>
      <c r="C323" s="62" t="s">
        <v>913</v>
      </c>
      <c r="D323" s="14" t="s">
        <v>914</v>
      </c>
      <c r="E323" s="75" t="s">
        <v>915</v>
      </c>
      <c r="F323" s="7" t="s">
        <v>867</v>
      </c>
      <c r="G323" s="386" t="s">
        <v>911</v>
      </c>
      <c r="H323" s="56" t="s">
        <v>916</v>
      </c>
      <c r="I323" s="73" t="s">
        <v>180</v>
      </c>
      <c r="J323" s="7" t="s">
        <v>113</v>
      </c>
      <c r="K323" s="46">
        <v>30</v>
      </c>
      <c r="L323" s="46">
        <v>4515000</v>
      </c>
      <c r="M323" s="46">
        <v>135450000</v>
      </c>
      <c r="N323" s="327">
        <v>4300000</v>
      </c>
      <c r="O323" s="326">
        <f t="shared" si="21"/>
        <v>129000000</v>
      </c>
      <c r="P323" s="365" t="s">
        <v>1349</v>
      </c>
      <c r="Q323" s="142">
        <v>30</v>
      </c>
      <c r="R323" s="142">
        <v>0</v>
      </c>
      <c r="S323" s="142">
        <v>0</v>
      </c>
      <c r="T323" s="142">
        <v>0</v>
      </c>
      <c r="U323" s="142">
        <v>0</v>
      </c>
      <c r="V323" s="142">
        <v>0</v>
      </c>
      <c r="W323" s="142">
        <v>0</v>
      </c>
      <c r="X323" s="142">
        <v>0</v>
      </c>
      <c r="Y323" s="142">
        <v>0</v>
      </c>
      <c r="Z323" s="142">
        <v>0</v>
      </c>
      <c r="AA323" s="142">
        <v>0</v>
      </c>
      <c r="AB323" s="142">
        <v>0</v>
      </c>
      <c r="AC323" s="142">
        <v>0</v>
      </c>
      <c r="AD323" s="142">
        <v>0</v>
      </c>
      <c r="AE323" s="142">
        <v>0</v>
      </c>
      <c r="AF323" s="142">
        <v>0</v>
      </c>
      <c r="AG323" s="142">
        <v>0</v>
      </c>
      <c r="AH323" s="142">
        <v>0</v>
      </c>
      <c r="AI323" s="142">
        <f t="shared" si="18"/>
        <v>30</v>
      </c>
      <c r="AJ323" s="364">
        <f t="shared" si="19"/>
        <v>0</v>
      </c>
    </row>
    <row r="324" spans="1:36" s="115" customFormat="1" ht="51">
      <c r="A324" s="7">
        <v>71</v>
      </c>
      <c r="B324" s="57" t="s">
        <v>917</v>
      </c>
      <c r="C324" s="62" t="s">
        <v>918</v>
      </c>
      <c r="D324" s="14" t="s">
        <v>919</v>
      </c>
      <c r="E324" s="65" t="s">
        <v>920</v>
      </c>
      <c r="F324" s="7" t="s">
        <v>867</v>
      </c>
      <c r="G324" s="386" t="s">
        <v>911</v>
      </c>
      <c r="H324" s="56" t="s">
        <v>916</v>
      </c>
      <c r="I324" s="73" t="s">
        <v>180</v>
      </c>
      <c r="J324" s="7" t="s">
        <v>113</v>
      </c>
      <c r="K324" s="46">
        <v>30</v>
      </c>
      <c r="L324" s="46">
        <v>4515000</v>
      </c>
      <c r="M324" s="46">
        <v>135450000</v>
      </c>
      <c r="N324" s="327">
        <v>4300000</v>
      </c>
      <c r="O324" s="326">
        <f t="shared" si="21"/>
        <v>129000000</v>
      </c>
      <c r="P324" s="365" t="s">
        <v>1349</v>
      </c>
      <c r="Q324" s="142">
        <v>30</v>
      </c>
      <c r="R324" s="142">
        <v>0</v>
      </c>
      <c r="S324" s="142">
        <v>0</v>
      </c>
      <c r="T324" s="142">
        <v>0</v>
      </c>
      <c r="U324" s="142">
        <v>0</v>
      </c>
      <c r="V324" s="142">
        <v>0</v>
      </c>
      <c r="W324" s="142">
        <v>0</v>
      </c>
      <c r="X324" s="142">
        <v>0</v>
      </c>
      <c r="Y324" s="142">
        <v>0</v>
      </c>
      <c r="Z324" s="142">
        <v>0</v>
      </c>
      <c r="AA324" s="142">
        <v>0</v>
      </c>
      <c r="AB324" s="142">
        <v>0</v>
      </c>
      <c r="AC324" s="142">
        <v>0</v>
      </c>
      <c r="AD324" s="142">
        <v>0</v>
      </c>
      <c r="AE324" s="142">
        <v>0</v>
      </c>
      <c r="AF324" s="142">
        <v>0</v>
      </c>
      <c r="AG324" s="142">
        <v>0</v>
      </c>
      <c r="AH324" s="142">
        <v>0</v>
      </c>
      <c r="AI324" s="142">
        <f t="shared" si="18"/>
        <v>30</v>
      </c>
      <c r="AJ324" s="364">
        <f t="shared" si="19"/>
        <v>0</v>
      </c>
    </row>
    <row r="325" spans="1:36" s="115" customFormat="1" ht="12.75">
      <c r="B325" s="58" t="s">
        <v>1300</v>
      </c>
      <c r="C325" s="7"/>
      <c r="D325" s="14"/>
      <c r="E325" s="71"/>
      <c r="F325" s="7"/>
      <c r="G325" s="367"/>
      <c r="H325" s="73"/>
      <c r="I325" s="73"/>
      <c r="J325" s="7"/>
      <c r="K325" s="46"/>
      <c r="L325" s="46"/>
      <c r="M325" s="351">
        <v>684425000</v>
      </c>
      <c r="N325" s="327"/>
      <c r="O325" s="304">
        <f>SUM(O326:O334)</f>
        <v>675820000</v>
      </c>
      <c r="P325" s="365" t="s">
        <v>1349</v>
      </c>
      <c r="Q325" s="142" t="e">
        <v>#N/A</v>
      </c>
      <c r="R325" s="142" t="e">
        <v>#N/A</v>
      </c>
      <c r="S325" s="142" t="e">
        <v>#N/A</v>
      </c>
      <c r="T325" s="142" t="e">
        <v>#N/A</v>
      </c>
      <c r="U325" s="142" t="e">
        <v>#N/A</v>
      </c>
      <c r="V325" s="142" t="e">
        <v>#N/A</v>
      </c>
      <c r="W325" s="142" t="e">
        <v>#N/A</v>
      </c>
      <c r="X325" s="142" t="e">
        <v>#N/A</v>
      </c>
      <c r="Y325" s="142" t="e">
        <v>#N/A</v>
      </c>
      <c r="Z325" s="142" t="e">
        <v>#N/A</v>
      </c>
      <c r="AA325" s="142" t="e">
        <v>#N/A</v>
      </c>
      <c r="AB325" s="142" t="e">
        <v>#N/A</v>
      </c>
      <c r="AC325" s="142" t="e">
        <v>#N/A</v>
      </c>
      <c r="AD325" s="142" t="e">
        <v>#N/A</v>
      </c>
      <c r="AE325" s="142" t="e">
        <v>#N/A</v>
      </c>
      <c r="AF325" s="142" t="e">
        <v>#N/A</v>
      </c>
      <c r="AG325" s="142" t="e">
        <v>#N/A</v>
      </c>
      <c r="AH325" s="142" t="e">
        <v>#N/A</v>
      </c>
      <c r="AI325" s="142" t="e">
        <f t="shared" si="18"/>
        <v>#N/A</v>
      </c>
      <c r="AJ325" s="364" t="e">
        <f t="shared" si="19"/>
        <v>#N/A</v>
      </c>
    </row>
    <row r="326" spans="1:36" s="115" customFormat="1" ht="25.5">
      <c r="A326" s="7">
        <v>72</v>
      </c>
      <c r="B326" s="57" t="s">
        <v>921</v>
      </c>
      <c r="C326" s="62" t="s">
        <v>922</v>
      </c>
      <c r="D326" s="14" t="s">
        <v>923</v>
      </c>
      <c r="E326" s="14" t="s">
        <v>923</v>
      </c>
      <c r="F326" s="7" t="s">
        <v>924</v>
      </c>
      <c r="G326" s="390" t="s">
        <v>925</v>
      </c>
      <c r="H326" s="56" t="s">
        <v>855</v>
      </c>
      <c r="I326" s="73" t="s">
        <v>856</v>
      </c>
      <c r="J326" s="7" t="s">
        <v>188</v>
      </c>
      <c r="K326" s="46">
        <v>60</v>
      </c>
      <c r="L326" s="46">
        <v>3500000</v>
      </c>
      <c r="M326" s="46">
        <v>210000000</v>
      </c>
      <c r="N326" s="308">
        <v>3500000</v>
      </c>
      <c r="O326" s="326">
        <f t="shared" si="21"/>
        <v>210000000</v>
      </c>
      <c r="P326" s="365" t="s">
        <v>1349</v>
      </c>
      <c r="Q326" s="142">
        <v>60</v>
      </c>
      <c r="R326" s="142">
        <v>0</v>
      </c>
      <c r="S326" s="142">
        <v>0</v>
      </c>
      <c r="T326" s="142">
        <v>0</v>
      </c>
      <c r="U326" s="142">
        <v>0</v>
      </c>
      <c r="V326" s="142">
        <v>0</v>
      </c>
      <c r="W326" s="142">
        <v>0</v>
      </c>
      <c r="X326" s="142">
        <v>0</v>
      </c>
      <c r="Y326" s="142">
        <v>0</v>
      </c>
      <c r="Z326" s="142">
        <v>0</v>
      </c>
      <c r="AA326" s="142">
        <v>0</v>
      </c>
      <c r="AB326" s="142">
        <v>0</v>
      </c>
      <c r="AC326" s="142">
        <v>0</v>
      </c>
      <c r="AD326" s="142">
        <v>0</v>
      </c>
      <c r="AE326" s="142">
        <v>0</v>
      </c>
      <c r="AF326" s="142">
        <v>0</v>
      </c>
      <c r="AG326" s="142">
        <v>0</v>
      </c>
      <c r="AH326" s="142">
        <v>0</v>
      </c>
      <c r="AI326" s="142">
        <f t="shared" ref="AI326:AI389" si="22">SUM(Q326:AH326)</f>
        <v>60</v>
      </c>
      <c r="AJ326" s="364">
        <f t="shared" si="19"/>
        <v>0</v>
      </c>
    </row>
    <row r="327" spans="1:36" s="115" customFormat="1" ht="25.5">
      <c r="A327" s="7">
        <v>73</v>
      </c>
      <c r="B327" s="57" t="s">
        <v>926</v>
      </c>
      <c r="C327" s="62" t="s">
        <v>927</v>
      </c>
      <c r="D327" s="14" t="s">
        <v>928</v>
      </c>
      <c r="E327" s="14" t="s">
        <v>929</v>
      </c>
      <c r="F327" s="7" t="s">
        <v>930</v>
      </c>
      <c r="G327" s="388" t="s">
        <v>931</v>
      </c>
      <c r="H327" s="56" t="s">
        <v>893</v>
      </c>
      <c r="I327" s="73" t="s">
        <v>602</v>
      </c>
      <c r="J327" s="7" t="s">
        <v>5</v>
      </c>
      <c r="K327" s="46">
        <v>5</v>
      </c>
      <c r="L327" s="46">
        <v>10685000</v>
      </c>
      <c r="M327" s="46">
        <v>53425000</v>
      </c>
      <c r="N327" s="327">
        <v>10500000</v>
      </c>
      <c r="O327" s="326">
        <f t="shared" si="21"/>
        <v>52500000</v>
      </c>
      <c r="P327" s="365" t="s">
        <v>1349</v>
      </c>
      <c r="Q327" s="142">
        <v>5</v>
      </c>
      <c r="R327" s="142">
        <v>0</v>
      </c>
      <c r="S327" s="142">
        <v>0</v>
      </c>
      <c r="T327" s="142">
        <v>0</v>
      </c>
      <c r="U327" s="142">
        <v>0</v>
      </c>
      <c r="V327" s="142">
        <v>0</v>
      </c>
      <c r="W327" s="142">
        <v>0</v>
      </c>
      <c r="X327" s="142">
        <v>0</v>
      </c>
      <c r="Y327" s="142">
        <v>0</v>
      </c>
      <c r="Z327" s="142">
        <v>0</v>
      </c>
      <c r="AA327" s="142">
        <v>0</v>
      </c>
      <c r="AB327" s="142">
        <v>0</v>
      </c>
      <c r="AC327" s="142">
        <v>0</v>
      </c>
      <c r="AD327" s="142">
        <v>0</v>
      </c>
      <c r="AE327" s="142">
        <v>0</v>
      </c>
      <c r="AF327" s="142">
        <v>0</v>
      </c>
      <c r="AG327" s="142">
        <v>0</v>
      </c>
      <c r="AH327" s="142">
        <v>0</v>
      </c>
      <c r="AI327" s="142">
        <f t="shared" si="22"/>
        <v>5</v>
      </c>
      <c r="AJ327" s="364">
        <f t="shared" ref="AJ327:AJ390" si="23">AI327-K327</f>
        <v>0</v>
      </c>
    </row>
    <row r="328" spans="1:36" s="115" customFormat="1" ht="38.25">
      <c r="A328" s="7">
        <v>74</v>
      </c>
      <c r="B328" s="57" t="s">
        <v>932</v>
      </c>
      <c r="C328" s="62" t="s">
        <v>933</v>
      </c>
      <c r="D328" s="14" t="s">
        <v>934</v>
      </c>
      <c r="E328" s="14" t="s">
        <v>934</v>
      </c>
      <c r="F328" s="7" t="s">
        <v>935</v>
      </c>
      <c r="G328" s="387" t="s">
        <v>936</v>
      </c>
      <c r="H328" s="56" t="s">
        <v>855</v>
      </c>
      <c r="I328" s="73" t="s">
        <v>856</v>
      </c>
      <c r="J328" s="7" t="s">
        <v>331</v>
      </c>
      <c r="K328" s="46">
        <v>15</v>
      </c>
      <c r="L328" s="46">
        <v>14900000</v>
      </c>
      <c r="M328" s="46">
        <v>223500000</v>
      </c>
      <c r="N328" s="326">
        <v>14500000</v>
      </c>
      <c r="O328" s="326">
        <f t="shared" si="21"/>
        <v>217500000</v>
      </c>
      <c r="P328" s="365" t="s">
        <v>1349</v>
      </c>
      <c r="Q328" s="142">
        <v>15</v>
      </c>
      <c r="R328" s="142">
        <v>0</v>
      </c>
      <c r="S328" s="142">
        <v>0</v>
      </c>
      <c r="T328" s="142">
        <v>0</v>
      </c>
      <c r="U328" s="142">
        <v>0</v>
      </c>
      <c r="V328" s="142">
        <v>0</v>
      </c>
      <c r="W328" s="142">
        <v>0</v>
      </c>
      <c r="X328" s="142">
        <v>0</v>
      </c>
      <c r="Y328" s="142">
        <v>0</v>
      </c>
      <c r="Z328" s="142">
        <v>0</v>
      </c>
      <c r="AA328" s="142">
        <v>0</v>
      </c>
      <c r="AB328" s="142">
        <v>0</v>
      </c>
      <c r="AC328" s="142">
        <v>0</v>
      </c>
      <c r="AD328" s="142">
        <v>0</v>
      </c>
      <c r="AE328" s="142">
        <v>0</v>
      </c>
      <c r="AF328" s="142">
        <v>0</v>
      </c>
      <c r="AG328" s="142">
        <v>0</v>
      </c>
      <c r="AH328" s="142">
        <v>0</v>
      </c>
      <c r="AI328" s="142">
        <f t="shared" si="22"/>
        <v>15</v>
      </c>
      <c r="AJ328" s="364">
        <f t="shared" si="23"/>
        <v>0</v>
      </c>
    </row>
    <row r="329" spans="1:36" s="115" customFormat="1" ht="38.25">
      <c r="A329" s="7">
        <v>75</v>
      </c>
      <c r="B329" s="57" t="s">
        <v>937</v>
      </c>
      <c r="C329" s="62" t="s">
        <v>938</v>
      </c>
      <c r="D329" s="14" t="s">
        <v>939</v>
      </c>
      <c r="E329" s="14" t="s">
        <v>939</v>
      </c>
      <c r="F329" s="7" t="s">
        <v>935</v>
      </c>
      <c r="G329" s="387" t="s">
        <v>940</v>
      </c>
      <c r="H329" s="56" t="s">
        <v>855</v>
      </c>
      <c r="I329" s="73" t="s">
        <v>856</v>
      </c>
      <c r="J329" s="7" t="s">
        <v>331</v>
      </c>
      <c r="K329" s="46">
        <v>15</v>
      </c>
      <c r="L329" s="46">
        <v>4800000</v>
      </c>
      <c r="M329" s="46">
        <v>72000000</v>
      </c>
      <c r="N329" s="326">
        <v>4688000</v>
      </c>
      <c r="O329" s="326">
        <f t="shared" si="21"/>
        <v>70320000</v>
      </c>
      <c r="P329" s="365" t="s">
        <v>1349</v>
      </c>
      <c r="Q329" s="142">
        <v>15</v>
      </c>
      <c r="R329" s="142">
        <v>0</v>
      </c>
      <c r="S329" s="142">
        <v>0</v>
      </c>
      <c r="T329" s="142">
        <v>0</v>
      </c>
      <c r="U329" s="142">
        <v>0</v>
      </c>
      <c r="V329" s="142">
        <v>0</v>
      </c>
      <c r="W329" s="142">
        <v>0</v>
      </c>
      <c r="X329" s="142">
        <v>0</v>
      </c>
      <c r="Y329" s="142">
        <v>0</v>
      </c>
      <c r="Z329" s="142">
        <v>0</v>
      </c>
      <c r="AA329" s="142">
        <v>0</v>
      </c>
      <c r="AB329" s="142">
        <v>0</v>
      </c>
      <c r="AC329" s="142">
        <v>0</v>
      </c>
      <c r="AD329" s="142">
        <v>0</v>
      </c>
      <c r="AE329" s="142">
        <v>0</v>
      </c>
      <c r="AF329" s="142">
        <v>0</v>
      </c>
      <c r="AG329" s="142">
        <v>0</v>
      </c>
      <c r="AH329" s="142">
        <v>0</v>
      </c>
      <c r="AI329" s="142">
        <f t="shared" si="22"/>
        <v>15</v>
      </c>
      <c r="AJ329" s="364">
        <f t="shared" si="23"/>
        <v>0</v>
      </c>
    </row>
    <row r="330" spans="1:36" s="115" customFormat="1" ht="38.25">
      <c r="A330" s="7">
        <v>76</v>
      </c>
      <c r="B330" s="57" t="s">
        <v>941</v>
      </c>
      <c r="C330" s="62" t="s">
        <v>942</v>
      </c>
      <c r="D330" s="14" t="s">
        <v>943</v>
      </c>
      <c r="E330" s="76" t="s">
        <v>944</v>
      </c>
      <c r="F330" s="7" t="s">
        <v>930</v>
      </c>
      <c r="G330" s="388" t="s">
        <v>945</v>
      </c>
      <c r="H330" s="56" t="s">
        <v>893</v>
      </c>
      <c r="I330" s="73" t="s">
        <v>602</v>
      </c>
      <c r="J330" s="7" t="s">
        <v>5</v>
      </c>
      <c r="K330" s="46">
        <v>3</v>
      </c>
      <c r="L330" s="46">
        <v>6500000</v>
      </c>
      <c r="M330" s="46">
        <v>19500000</v>
      </c>
      <c r="N330" s="113">
        <v>6500000</v>
      </c>
      <c r="O330" s="326">
        <f t="shared" si="21"/>
        <v>19500000</v>
      </c>
      <c r="P330" s="365" t="s">
        <v>1349</v>
      </c>
      <c r="Q330" s="142">
        <v>3</v>
      </c>
      <c r="R330" s="142">
        <v>0</v>
      </c>
      <c r="S330" s="142">
        <v>0</v>
      </c>
      <c r="T330" s="142">
        <v>0</v>
      </c>
      <c r="U330" s="142">
        <v>0</v>
      </c>
      <c r="V330" s="142">
        <v>0</v>
      </c>
      <c r="W330" s="142">
        <v>0</v>
      </c>
      <c r="X330" s="142">
        <v>0</v>
      </c>
      <c r="Y330" s="142">
        <v>0</v>
      </c>
      <c r="Z330" s="142">
        <v>0</v>
      </c>
      <c r="AA330" s="142">
        <v>0</v>
      </c>
      <c r="AB330" s="142">
        <v>0</v>
      </c>
      <c r="AC330" s="142">
        <v>0</v>
      </c>
      <c r="AD330" s="142">
        <v>0</v>
      </c>
      <c r="AE330" s="142">
        <v>0</v>
      </c>
      <c r="AF330" s="142">
        <v>0</v>
      </c>
      <c r="AG330" s="142">
        <v>0</v>
      </c>
      <c r="AH330" s="142">
        <v>0</v>
      </c>
      <c r="AI330" s="142">
        <f t="shared" si="22"/>
        <v>3</v>
      </c>
      <c r="AJ330" s="364">
        <f t="shared" si="23"/>
        <v>0</v>
      </c>
    </row>
    <row r="331" spans="1:36" s="115" customFormat="1" ht="51">
      <c r="A331" s="7">
        <v>77</v>
      </c>
      <c r="B331" s="57" t="s">
        <v>946</v>
      </c>
      <c r="C331" s="62" t="s">
        <v>947</v>
      </c>
      <c r="D331" s="14" t="s">
        <v>948</v>
      </c>
      <c r="E331" s="76" t="s">
        <v>948</v>
      </c>
      <c r="F331" s="77" t="s">
        <v>949</v>
      </c>
      <c r="G331" s="388" t="s">
        <v>950</v>
      </c>
      <c r="H331" s="56" t="s">
        <v>893</v>
      </c>
      <c r="I331" s="73" t="s">
        <v>602</v>
      </c>
      <c r="J331" s="7" t="s">
        <v>5</v>
      </c>
      <c r="K331" s="46">
        <v>10</v>
      </c>
      <c r="L331" s="46">
        <v>3100000</v>
      </c>
      <c r="M331" s="46">
        <v>31000000</v>
      </c>
      <c r="N331" s="327">
        <v>3100000</v>
      </c>
      <c r="O331" s="326">
        <f t="shared" si="21"/>
        <v>31000000</v>
      </c>
      <c r="P331" s="365" t="s">
        <v>1349</v>
      </c>
      <c r="Q331" s="142">
        <v>10</v>
      </c>
      <c r="R331" s="142">
        <v>0</v>
      </c>
      <c r="S331" s="142">
        <v>0</v>
      </c>
      <c r="T331" s="142">
        <v>0</v>
      </c>
      <c r="U331" s="142">
        <v>0</v>
      </c>
      <c r="V331" s="142">
        <v>0</v>
      </c>
      <c r="W331" s="142">
        <v>0</v>
      </c>
      <c r="X331" s="142">
        <v>0</v>
      </c>
      <c r="Y331" s="142">
        <v>0</v>
      </c>
      <c r="Z331" s="142">
        <v>0</v>
      </c>
      <c r="AA331" s="142">
        <v>0</v>
      </c>
      <c r="AB331" s="142">
        <v>0</v>
      </c>
      <c r="AC331" s="142">
        <v>0</v>
      </c>
      <c r="AD331" s="142">
        <v>0</v>
      </c>
      <c r="AE331" s="142">
        <v>0</v>
      </c>
      <c r="AF331" s="142">
        <v>0</v>
      </c>
      <c r="AG331" s="142">
        <v>0</v>
      </c>
      <c r="AH331" s="142">
        <v>0</v>
      </c>
      <c r="AI331" s="142">
        <f t="shared" si="22"/>
        <v>10</v>
      </c>
      <c r="AJ331" s="364">
        <f t="shared" si="23"/>
        <v>0</v>
      </c>
    </row>
    <row r="332" spans="1:36" s="115" customFormat="1" ht="38.25">
      <c r="A332" s="7">
        <v>78</v>
      </c>
      <c r="B332" s="57" t="s">
        <v>951</v>
      </c>
      <c r="C332" s="62" t="s">
        <v>952</v>
      </c>
      <c r="D332" s="14" t="s">
        <v>953</v>
      </c>
      <c r="E332" s="76" t="s">
        <v>953</v>
      </c>
      <c r="F332" s="73" t="s">
        <v>954</v>
      </c>
      <c r="G332" s="391" t="s">
        <v>955</v>
      </c>
      <c r="H332" s="56" t="s">
        <v>916</v>
      </c>
      <c r="I332" s="73" t="s">
        <v>180</v>
      </c>
      <c r="J332" s="7" t="s">
        <v>113</v>
      </c>
      <c r="K332" s="46">
        <v>5</v>
      </c>
      <c r="L332" s="46">
        <v>5000000</v>
      </c>
      <c r="M332" s="46">
        <v>25000000</v>
      </c>
      <c r="N332" s="327">
        <v>5000000</v>
      </c>
      <c r="O332" s="326">
        <f t="shared" si="21"/>
        <v>25000000</v>
      </c>
      <c r="P332" s="365" t="s">
        <v>1349</v>
      </c>
      <c r="Q332" s="142">
        <v>5</v>
      </c>
      <c r="R332" s="142">
        <v>0</v>
      </c>
      <c r="S332" s="142">
        <v>0</v>
      </c>
      <c r="T332" s="142">
        <v>0</v>
      </c>
      <c r="U332" s="142">
        <v>0</v>
      </c>
      <c r="V332" s="142">
        <v>0</v>
      </c>
      <c r="W332" s="142">
        <v>0</v>
      </c>
      <c r="X332" s="142">
        <v>0</v>
      </c>
      <c r="Y332" s="142">
        <v>0</v>
      </c>
      <c r="Z332" s="142">
        <v>0</v>
      </c>
      <c r="AA332" s="142">
        <v>0</v>
      </c>
      <c r="AB332" s="142">
        <v>0</v>
      </c>
      <c r="AC332" s="142">
        <v>0</v>
      </c>
      <c r="AD332" s="142">
        <v>0</v>
      </c>
      <c r="AE332" s="142">
        <v>0</v>
      </c>
      <c r="AF332" s="142">
        <v>0</v>
      </c>
      <c r="AG332" s="142">
        <v>0</v>
      </c>
      <c r="AH332" s="142">
        <v>0</v>
      </c>
      <c r="AI332" s="142">
        <f t="shared" si="22"/>
        <v>5</v>
      </c>
      <c r="AJ332" s="364">
        <f t="shared" si="23"/>
        <v>0</v>
      </c>
    </row>
    <row r="333" spans="1:36" s="115" customFormat="1" ht="38.25">
      <c r="A333" s="7">
        <v>79</v>
      </c>
      <c r="B333" s="57" t="s">
        <v>956</v>
      </c>
      <c r="C333" s="62" t="s">
        <v>957</v>
      </c>
      <c r="D333" s="14" t="s">
        <v>958</v>
      </c>
      <c r="E333" s="14" t="s">
        <v>958</v>
      </c>
      <c r="F333" s="73" t="s">
        <v>954</v>
      </c>
      <c r="G333" s="391" t="s">
        <v>955</v>
      </c>
      <c r="H333" s="56" t="s">
        <v>916</v>
      </c>
      <c r="I333" s="73" t="s">
        <v>180</v>
      </c>
      <c r="J333" s="7" t="s">
        <v>113</v>
      </c>
      <c r="K333" s="46">
        <v>5</v>
      </c>
      <c r="L333" s="46">
        <v>5000000</v>
      </c>
      <c r="M333" s="46">
        <v>25000000</v>
      </c>
      <c r="N333" s="327">
        <v>5000000</v>
      </c>
      <c r="O333" s="326">
        <f t="shared" si="21"/>
        <v>25000000</v>
      </c>
      <c r="P333" s="365" t="s">
        <v>1349</v>
      </c>
      <c r="Q333" s="142">
        <v>5</v>
      </c>
      <c r="R333" s="142">
        <v>0</v>
      </c>
      <c r="S333" s="142">
        <v>0</v>
      </c>
      <c r="T333" s="142">
        <v>0</v>
      </c>
      <c r="U333" s="142">
        <v>0</v>
      </c>
      <c r="V333" s="142">
        <v>0</v>
      </c>
      <c r="W333" s="142">
        <v>0</v>
      </c>
      <c r="X333" s="142">
        <v>0</v>
      </c>
      <c r="Y333" s="142">
        <v>0</v>
      </c>
      <c r="Z333" s="142">
        <v>0</v>
      </c>
      <c r="AA333" s="142">
        <v>0</v>
      </c>
      <c r="AB333" s="142">
        <v>0</v>
      </c>
      <c r="AC333" s="142">
        <v>0</v>
      </c>
      <c r="AD333" s="142">
        <v>0</v>
      </c>
      <c r="AE333" s="142">
        <v>0</v>
      </c>
      <c r="AF333" s="142">
        <v>0</v>
      </c>
      <c r="AG333" s="142">
        <v>0</v>
      </c>
      <c r="AH333" s="142">
        <v>0</v>
      </c>
      <c r="AI333" s="142">
        <f t="shared" si="22"/>
        <v>5</v>
      </c>
      <c r="AJ333" s="364">
        <f t="shared" si="23"/>
        <v>0</v>
      </c>
    </row>
    <row r="334" spans="1:36" s="115" customFormat="1" ht="38.25">
      <c r="A334" s="7">
        <v>80</v>
      </c>
      <c r="B334" s="57" t="s">
        <v>959</v>
      </c>
      <c r="C334" s="62" t="s">
        <v>960</v>
      </c>
      <c r="D334" s="14" t="s">
        <v>961</v>
      </c>
      <c r="E334" s="14" t="s">
        <v>961</v>
      </c>
      <c r="F334" s="73" t="s">
        <v>954</v>
      </c>
      <c r="G334" s="391" t="s">
        <v>955</v>
      </c>
      <c r="H334" s="56" t="s">
        <v>916</v>
      </c>
      <c r="I334" s="73" t="s">
        <v>180</v>
      </c>
      <c r="J334" s="7" t="s">
        <v>113</v>
      </c>
      <c r="K334" s="46">
        <v>5</v>
      </c>
      <c r="L334" s="46">
        <v>5000000</v>
      </c>
      <c r="M334" s="46">
        <v>25000000</v>
      </c>
      <c r="N334" s="327">
        <v>5000000</v>
      </c>
      <c r="O334" s="326">
        <f t="shared" si="21"/>
        <v>25000000</v>
      </c>
      <c r="P334" s="365" t="s">
        <v>1349</v>
      </c>
      <c r="Q334" s="142">
        <v>5</v>
      </c>
      <c r="R334" s="142">
        <v>0</v>
      </c>
      <c r="S334" s="142">
        <v>0</v>
      </c>
      <c r="T334" s="142">
        <v>0</v>
      </c>
      <c r="U334" s="142">
        <v>0</v>
      </c>
      <c r="V334" s="142">
        <v>0</v>
      </c>
      <c r="W334" s="142">
        <v>0</v>
      </c>
      <c r="X334" s="142">
        <v>0</v>
      </c>
      <c r="Y334" s="142">
        <v>0</v>
      </c>
      <c r="Z334" s="142">
        <v>0</v>
      </c>
      <c r="AA334" s="142">
        <v>0</v>
      </c>
      <c r="AB334" s="142">
        <v>0</v>
      </c>
      <c r="AC334" s="142">
        <v>0</v>
      </c>
      <c r="AD334" s="142">
        <v>0</v>
      </c>
      <c r="AE334" s="142">
        <v>0</v>
      </c>
      <c r="AF334" s="142">
        <v>0</v>
      </c>
      <c r="AG334" s="142">
        <v>0</v>
      </c>
      <c r="AH334" s="142">
        <v>0</v>
      </c>
      <c r="AI334" s="142">
        <f t="shared" si="22"/>
        <v>5</v>
      </c>
      <c r="AJ334" s="364">
        <f t="shared" si="23"/>
        <v>0</v>
      </c>
    </row>
    <row r="335" spans="1:36" s="115" customFormat="1" ht="12.75">
      <c r="B335" s="58" t="s">
        <v>962</v>
      </c>
      <c r="C335" s="7"/>
      <c r="D335" s="14"/>
      <c r="E335" s="79"/>
      <c r="F335" s="7"/>
      <c r="G335" s="367"/>
      <c r="H335" s="80"/>
      <c r="I335" s="80"/>
      <c r="J335" s="7"/>
      <c r="K335" s="46"/>
      <c r="L335" s="46"/>
      <c r="M335" s="351">
        <v>1721020000</v>
      </c>
      <c r="N335" s="327"/>
      <c r="O335" s="304">
        <f>SUM(O336:O357)</f>
        <v>1721020000</v>
      </c>
      <c r="P335" s="365" t="s">
        <v>1349</v>
      </c>
      <c r="Q335" s="142" t="e">
        <v>#N/A</v>
      </c>
      <c r="R335" s="142" t="e">
        <v>#N/A</v>
      </c>
      <c r="S335" s="142" t="e">
        <v>#N/A</v>
      </c>
      <c r="T335" s="142" t="e">
        <v>#N/A</v>
      </c>
      <c r="U335" s="142" t="e">
        <v>#N/A</v>
      </c>
      <c r="V335" s="142" t="e">
        <v>#N/A</v>
      </c>
      <c r="W335" s="142" t="e">
        <v>#N/A</v>
      </c>
      <c r="X335" s="142" t="e">
        <v>#N/A</v>
      </c>
      <c r="Y335" s="142" t="e">
        <v>#N/A</v>
      </c>
      <c r="Z335" s="142" t="e">
        <v>#N/A</v>
      </c>
      <c r="AA335" s="142" t="e">
        <v>#N/A</v>
      </c>
      <c r="AB335" s="142" t="e">
        <v>#N/A</v>
      </c>
      <c r="AC335" s="142" t="e">
        <v>#N/A</v>
      </c>
      <c r="AD335" s="142" t="e">
        <v>#N/A</v>
      </c>
      <c r="AE335" s="142" t="e">
        <v>#N/A</v>
      </c>
      <c r="AF335" s="142" t="e">
        <v>#N/A</v>
      </c>
      <c r="AG335" s="142" t="e">
        <v>#N/A</v>
      </c>
      <c r="AH335" s="142" t="e">
        <v>#N/A</v>
      </c>
      <c r="AI335" s="142" t="e">
        <f t="shared" si="22"/>
        <v>#N/A</v>
      </c>
      <c r="AJ335" s="364" t="e">
        <f t="shared" si="23"/>
        <v>#N/A</v>
      </c>
    </row>
    <row r="336" spans="1:36" s="115" customFormat="1" ht="25.5">
      <c r="A336" s="7">
        <v>426</v>
      </c>
      <c r="B336" s="57" t="s">
        <v>963</v>
      </c>
      <c r="C336" s="7" t="s">
        <v>964</v>
      </c>
      <c r="D336" s="60" t="s">
        <v>965</v>
      </c>
      <c r="E336" s="59" t="s">
        <v>965</v>
      </c>
      <c r="F336" s="67" t="s">
        <v>966</v>
      </c>
      <c r="G336" s="385" t="s">
        <v>967</v>
      </c>
      <c r="H336" s="81" t="s">
        <v>822</v>
      </c>
      <c r="I336" s="81" t="s">
        <v>968</v>
      </c>
      <c r="J336" s="67" t="s">
        <v>5</v>
      </c>
      <c r="K336" s="46">
        <v>3</v>
      </c>
      <c r="L336" s="46">
        <v>1138000</v>
      </c>
      <c r="M336" s="46">
        <v>3414000</v>
      </c>
      <c r="N336" s="327">
        <v>1138000</v>
      </c>
      <c r="O336" s="326">
        <f t="shared" si="21"/>
        <v>3414000</v>
      </c>
      <c r="P336" s="365" t="s">
        <v>1349</v>
      </c>
      <c r="Q336" s="142">
        <v>0</v>
      </c>
      <c r="R336" s="142">
        <v>0</v>
      </c>
      <c r="S336" s="142">
        <v>3</v>
      </c>
      <c r="T336" s="142">
        <v>0</v>
      </c>
      <c r="U336" s="142">
        <v>0</v>
      </c>
      <c r="V336" s="142">
        <v>0</v>
      </c>
      <c r="W336" s="142">
        <v>0</v>
      </c>
      <c r="X336" s="142">
        <v>0</v>
      </c>
      <c r="Y336" s="142">
        <v>0</v>
      </c>
      <c r="Z336" s="142">
        <v>0</v>
      </c>
      <c r="AA336" s="142">
        <v>0</v>
      </c>
      <c r="AB336" s="142">
        <v>0</v>
      </c>
      <c r="AC336" s="142">
        <v>0</v>
      </c>
      <c r="AD336" s="142">
        <v>0</v>
      </c>
      <c r="AE336" s="142">
        <v>0</v>
      </c>
      <c r="AF336" s="142">
        <v>0</v>
      </c>
      <c r="AG336" s="142">
        <v>0</v>
      </c>
      <c r="AH336" s="142">
        <v>0</v>
      </c>
      <c r="AI336" s="142">
        <f t="shared" si="22"/>
        <v>3</v>
      </c>
      <c r="AJ336" s="364">
        <f t="shared" si="23"/>
        <v>0</v>
      </c>
    </row>
    <row r="337" spans="1:36" s="115" customFormat="1" ht="38.25">
      <c r="A337" s="7">
        <v>427</v>
      </c>
      <c r="B337" s="57" t="s">
        <v>969</v>
      </c>
      <c r="C337" s="7" t="s">
        <v>970</v>
      </c>
      <c r="D337" s="60" t="s">
        <v>356</v>
      </c>
      <c r="E337" s="59" t="s">
        <v>356</v>
      </c>
      <c r="F337" s="67" t="s">
        <v>971</v>
      </c>
      <c r="G337" s="385" t="s">
        <v>972</v>
      </c>
      <c r="H337" s="67" t="s">
        <v>822</v>
      </c>
      <c r="I337" s="67" t="s">
        <v>360</v>
      </c>
      <c r="J337" s="67" t="s">
        <v>5</v>
      </c>
      <c r="K337" s="17">
        <v>30</v>
      </c>
      <c r="L337" s="46">
        <v>2910000</v>
      </c>
      <c r="M337" s="46">
        <v>87300000</v>
      </c>
      <c r="N337" s="327">
        <v>2910000</v>
      </c>
      <c r="O337" s="326">
        <f t="shared" si="21"/>
        <v>87300000</v>
      </c>
      <c r="P337" s="365" t="s">
        <v>1349</v>
      </c>
      <c r="Q337" s="142">
        <v>0</v>
      </c>
      <c r="R337" s="142">
        <v>0</v>
      </c>
      <c r="S337" s="142">
        <v>30</v>
      </c>
      <c r="T337" s="142">
        <v>0</v>
      </c>
      <c r="U337" s="142">
        <v>0</v>
      </c>
      <c r="V337" s="142">
        <v>0</v>
      </c>
      <c r="W337" s="142">
        <v>0</v>
      </c>
      <c r="X337" s="142">
        <v>0</v>
      </c>
      <c r="Y337" s="142">
        <v>0</v>
      </c>
      <c r="Z337" s="142">
        <v>0</v>
      </c>
      <c r="AA337" s="142">
        <v>0</v>
      </c>
      <c r="AB337" s="142">
        <v>0</v>
      </c>
      <c r="AC337" s="142">
        <v>0</v>
      </c>
      <c r="AD337" s="142">
        <v>0</v>
      </c>
      <c r="AE337" s="142">
        <v>0</v>
      </c>
      <c r="AF337" s="142">
        <v>0</v>
      </c>
      <c r="AG337" s="142">
        <v>0</v>
      </c>
      <c r="AH337" s="142">
        <v>0</v>
      </c>
      <c r="AI337" s="142">
        <f t="shared" si="22"/>
        <v>30</v>
      </c>
      <c r="AJ337" s="364">
        <f t="shared" si="23"/>
        <v>0</v>
      </c>
    </row>
    <row r="338" spans="1:36" s="115" customFormat="1" ht="38.25">
      <c r="A338" s="7">
        <v>428</v>
      </c>
      <c r="B338" s="57" t="s">
        <v>973</v>
      </c>
      <c r="C338" s="7" t="s">
        <v>974</v>
      </c>
      <c r="D338" s="60" t="s">
        <v>362</v>
      </c>
      <c r="E338" s="59" t="s">
        <v>362</v>
      </c>
      <c r="F338" s="67" t="s">
        <v>971</v>
      </c>
      <c r="G338" s="385" t="s">
        <v>975</v>
      </c>
      <c r="H338" s="67" t="s">
        <v>822</v>
      </c>
      <c r="I338" s="67" t="s">
        <v>360</v>
      </c>
      <c r="J338" s="67" t="s">
        <v>5</v>
      </c>
      <c r="K338" s="17">
        <v>30</v>
      </c>
      <c r="L338" s="46">
        <v>2910000</v>
      </c>
      <c r="M338" s="46">
        <v>87300000</v>
      </c>
      <c r="N338" s="327">
        <v>2910000</v>
      </c>
      <c r="O338" s="326">
        <f t="shared" si="21"/>
        <v>87300000</v>
      </c>
      <c r="P338" s="365" t="s">
        <v>1349</v>
      </c>
      <c r="Q338" s="142">
        <v>0</v>
      </c>
      <c r="R338" s="142">
        <v>0</v>
      </c>
      <c r="S338" s="142">
        <v>30</v>
      </c>
      <c r="T338" s="142">
        <v>0</v>
      </c>
      <c r="U338" s="142">
        <v>0</v>
      </c>
      <c r="V338" s="142">
        <v>0</v>
      </c>
      <c r="W338" s="142">
        <v>0</v>
      </c>
      <c r="X338" s="142">
        <v>0</v>
      </c>
      <c r="Y338" s="142">
        <v>0</v>
      </c>
      <c r="Z338" s="142">
        <v>0</v>
      </c>
      <c r="AA338" s="142">
        <v>0</v>
      </c>
      <c r="AB338" s="142">
        <v>0</v>
      </c>
      <c r="AC338" s="142">
        <v>0</v>
      </c>
      <c r="AD338" s="142">
        <v>0</v>
      </c>
      <c r="AE338" s="142">
        <v>0</v>
      </c>
      <c r="AF338" s="142">
        <v>0</v>
      </c>
      <c r="AG338" s="142">
        <v>0</v>
      </c>
      <c r="AH338" s="142">
        <v>0</v>
      </c>
      <c r="AI338" s="142">
        <f t="shared" si="22"/>
        <v>30</v>
      </c>
      <c r="AJ338" s="364">
        <f t="shared" si="23"/>
        <v>0</v>
      </c>
    </row>
    <row r="339" spans="1:36" s="115" customFormat="1" ht="25.5">
      <c r="A339" s="7">
        <v>429</v>
      </c>
      <c r="B339" s="57" t="s">
        <v>976</v>
      </c>
      <c r="C339" s="7" t="s">
        <v>977</v>
      </c>
      <c r="D339" s="60" t="s">
        <v>978</v>
      </c>
      <c r="E339" s="59" t="s">
        <v>978</v>
      </c>
      <c r="F339" s="67" t="s">
        <v>966</v>
      </c>
      <c r="G339" s="385" t="s">
        <v>979</v>
      </c>
      <c r="H339" s="67" t="s">
        <v>822</v>
      </c>
      <c r="I339" s="67" t="s">
        <v>360</v>
      </c>
      <c r="J339" s="67" t="s">
        <v>5</v>
      </c>
      <c r="K339" s="17">
        <v>30</v>
      </c>
      <c r="L339" s="46">
        <v>2910000</v>
      </c>
      <c r="M339" s="46">
        <v>87300000</v>
      </c>
      <c r="N339" s="327">
        <v>2910000</v>
      </c>
      <c r="O339" s="326">
        <f t="shared" si="21"/>
        <v>87300000</v>
      </c>
      <c r="P339" s="365" t="s">
        <v>1349</v>
      </c>
      <c r="Q339" s="142">
        <v>0</v>
      </c>
      <c r="R339" s="142">
        <v>0</v>
      </c>
      <c r="S339" s="142">
        <v>30</v>
      </c>
      <c r="T339" s="142">
        <v>0</v>
      </c>
      <c r="U339" s="142">
        <v>0</v>
      </c>
      <c r="V339" s="142">
        <v>0</v>
      </c>
      <c r="W339" s="142">
        <v>0</v>
      </c>
      <c r="X339" s="142">
        <v>0</v>
      </c>
      <c r="Y339" s="142">
        <v>0</v>
      </c>
      <c r="Z339" s="142">
        <v>0</v>
      </c>
      <c r="AA339" s="142">
        <v>0</v>
      </c>
      <c r="AB339" s="142">
        <v>0</v>
      </c>
      <c r="AC339" s="142">
        <v>0</v>
      </c>
      <c r="AD339" s="142">
        <v>0</v>
      </c>
      <c r="AE339" s="142">
        <v>0</v>
      </c>
      <c r="AF339" s="142">
        <v>0</v>
      </c>
      <c r="AG339" s="142">
        <v>0</v>
      </c>
      <c r="AH339" s="142">
        <v>0</v>
      </c>
      <c r="AI339" s="142">
        <f t="shared" si="22"/>
        <v>30</v>
      </c>
      <c r="AJ339" s="364">
        <f t="shared" si="23"/>
        <v>0</v>
      </c>
    </row>
    <row r="340" spans="1:36" s="115" customFormat="1" ht="38.25">
      <c r="A340" s="7">
        <v>430</v>
      </c>
      <c r="B340" s="57" t="s">
        <v>980</v>
      </c>
      <c r="C340" s="7" t="s">
        <v>981</v>
      </c>
      <c r="D340" s="60" t="s">
        <v>982</v>
      </c>
      <c r="E340" s="59" t="s">
        <v>982</v>
      </c>
      <c r="F340" s="67" t="s">
        <v>971</v>
      </c>
      <c r="G340" s="385" t="s">
        <v>983</v>
      </c>
      <c r="H340" s="67" t="s">
        <v>822</v>
      </c>
      <c r="I340" s="67" t="s">
        <v>360</v>
      </c>
      <c r="J340" s="67" t="s">
        <v>5</v>
      </c>
      <c r="K340" s="17">
        <v>30</v>
      </c>
      <c r="L340" s="46">
        <v>2436000</v>
      </c>
      <c r="M340" s="46">
        <v>73080000</v>
      </c>
      <c r="N340" s="327">
        <v>2436000</v>
      </c>
      <c r="O340" s="326">
        <f t="shared" si="21"/>
        <v>73080000</v>
      </c>
      <c r="P340" s="365" t="s">
        <v>1349</v>
      </c>
      <c r="Q340" s="142">
        <v>0</v>
      </c>
      <c r="R340" s="142">
        <v>0</v>
      </c>
      <c r="S340" s="142">
        <v>30</v>
      </c>
      <c r="T340" s="142">
        <v>0</v>
      </c>
      <c r="U340" s="142">
        <v>0</v>
      </c>
      <c r="V340" s="142">
        <v>0</v>
      </c>
      <c r="W340" s="142">
        <v>0</v>
      </c>
      <c r="X340" s="142">
        <v>0</v>
      </c>
      <c r="Y340" s="142">
        <v>0</v>
      </c>
      <c r="Z340" s="142">
        <v>0</v>
      </c>
      <c r="AA340" s="142">
        <v>0</v>
      </c>
      <c r="AB340" s="142">
        <v>0</v>
      </c>
      <c r="AC340" s="142">
        <v>0</v>
      </c>
      <c r="AD340" s="142">
        <v>0</v>
      </c>
      <c r="AE340" s="142">
        <v>0</v>
      </c>
      <c r="AF340" s="142">
        <v>0</v>
      </c>
      <c r="AG340" s="142">
        <v>0</v>
      </c>
      <c r="AH340" s="142">
        <v>0</v>
      </c>
      <c r="AI340" s="142">
        <f t="shared" si="22"/>
        <v>30</v>
      </c>
      <c r="AJ340" s="364">
        <f t="shared" si="23"/>
        <v>0</v>
      </c>
    </row>
    <row r="341" spans="1:36" s="115" customFormat="1" ht="111" customHeight="1">
      <c r="A341" s="7">
        <v>431</v>
      </c>
      <c r="B341" s="57" t="s">
        <v>984</v>
      </c>
      <c r="C341" s="7" t="s">
        <v>985</v>
      </c>
      <c r="D341" s="60" t="s">
        <v>986</v>
      </c>
      <c r="E341" s="59" t="s">
        <v>986</v>
      </c>
      <c r="F341" s="67" t="s">
        <v>966</v>
      </c>
      <c r="G341" s="392" t="s">
        <v>987</v>
      </c>
      <c r="H341" s="67" t="s">
        <v>822</v>
      </c>
      <c r="I341" s="67" t="s">
        <v>360</v>
      </c>
      <c r="J341" s="67" t="s">
        <v>5</v>
      </c>
      <c r="K341" s="17">
        <v>30</v>
      </c>
      <c r="L341" s="46">
        <v>1616000</v>
      </c>
      <c r="M341" s="46">
        <v>48480000</v>
      </c>
      <c r="N341" s="327">
        <v>1616000</v>
      </c>
      <c r="O341" s="326">
        <f t="shared" si="21"/>
        <v>48480000</v>
      </c>
      <c r="P341" s="365" t="s">
        <v>1349</v>
      </c>
      <c r="Q341" s="142">
        <v>0</v>
      </c>
      <c r="R341" s="142">
        <v>0</v>
      </c>
      <c r="S341" s="142">
        <v>30</v>
      </c>
      <c r="T341" s="142">
        <v>0</v>
      </c>
      <c r="U341" s="142">
        <v>0</v>
      </c>
      <c r="V341" s="142">
        <v>0</v>
      </c>
      <c r="W341" s="142">
        <v>0</v>
      </c>
      <c r="X341" s="142">
        <v>0</v>
      </c>
      <c r="Y341" s="142">
        <v>0</v>
      </c>
      <c r="Z341" s="142">
        <v>0</v>
      </c>
      <c r="AA341" s="142">
        <v>0</v>
      </c>
      <c r="AB341" s="142">
        <v>0</v>
      </c>
      <c r="AC341" s="142">
        <v>0</v>
      </c>
      <c r="AD341" s="142">
        <v>0</v>
      </c>
      <c r="AE341" s="142">
        <v>0</v>
      </c>
      <c r="AF341" s="142">
        <v>0</v>
      </c>
      <c r="AG341" s="142">
        <v>0</v>
      </c>
      <c r="AH341" s="142">
        <v>0</v>
      </c>
      <c r="AI341" s="142">
        <f t="shared" si="22"/>
        <v>30</v>
      </c>
      <c r="AJ341" s="364">
        <f t="shared" si="23"/>
        <v>0</v>
      </c>
    </row>
    <row r="342" spans="1:36" s="115" customFormat="1" ht="120" customHeight="1">
      <c r="A342" s="7">
        <v>432</v>
      </c>
      <c r="B342" s="57" t="s">
        <v>988</v>
      </c>
      <c r="C342" s="7" t="s">
        <v>989</v>
      </c>
      <c r="D342" s="60" t="s">
        <v>990</v>
      </c>
      <c r="E342" s="59" t="s">
        <v>990</v>
      </c>
      <c r="F342" s="67" t="s">
        <v>971</v>
      </c>
      <c r="G342" s="392" t="s">
        <v>991</v>
      </c>
      <c r="H342" s="67" t="s">
        <v>822</v>
      </c>
      <c r="I342" s="67" t="s">
        <v>360</v>
      </c>
      <c r="J342" s="67" t="s">
        <v>5</v>
      </c>
      <c r="K342" s="17">
        <v>30</v>
      </c>
      <c r="L342" s="46">
        <v>3168000</v>
      </c>
      <c r="M342" s="46">
        <v>95040000</v>
      </c>
      <c r="N342" s="327">
        <v>3168000</v>
      </c>
      <c r="O342" s="326">
        <f t="shared" si="21"/>
        <v>95040000</v>
      </c>
      <c r="P342" s="365" t="s">
        <v>1349</v>
      </c>
      <c r="Q342" s="142">
        <v>0</v>
      </c>
      <c r="R342" s="142">
        <v>0</v>
      </c>
      <c r="S342" s="142">
        <v>30</v>
      </c>
      <c r="T342" s="142">
        <v>0</v>
      </c>
      <c r="U342" s="142">
        <v>0</v>
      </c>
      <c r="V342" s="142">
        <v>0</v>
      </c>
      <c r="W342" s="142">
        <v>0</v>
      </c>
      <c r="X342" s="142">
        <v>0</v>
      </c>
      <c r="Y342" s="142">
        <v>0</v>
      </c>
      <c r="Z342" s="142">
        <v>0</v>
      </c>
      <c r="AA342" s="142">
        <v>0</v>
      </c>
      <c r="AB342" s="142">
        <v>0</v>
      </c>
      <c r="AC342" s="142">
        <v>0</v>
      </c>
      <c r="AD342" s="142">
        <v>0</v>
      </c>
      <c r="AE342" s="142">
        <v>0</v>
      </c>
      <c r="AF342" s="142">
        <v>0</v>
      </c>
      <c r="AG342" s="142">
        <v>0</v>
      </c>
      <c r="AH342" s="142">
        <v>0</v>
      </c>
      <c r="AI342" s="142">
        <f t="shared" si="22"/>
        <v>30</v>
      </c>
      <c r="AJ342" s="364">
        <f t="shared" si="23"/>
        <v>0</v>
      </c>
    </row>
    <row r="343" spans="1:36" s="115" customFormat="1" ht="138.75" customHeight="1">
      <c r="A343" s="7">
        <v>433</v>
      </c>
      <c r="B343" s="57" t="s">
        <v>992</v>
      </c>
      <c r="C343" s="7" t="s">
        <v>993</v>
      </c>
      <c r="D343" s="82" t="s">
        <v>994</v>
      </c>
      <c r="E343" s="83" t="s">
        <v>994</v>
      </c>
      <c r="F343" s="84" t="s">
        <v>995</v>
      </c>
      <c r="G343" s="392" t="s">
        <v>996</v>
      </c>
      <c r="H343" s="67" t="s">
        <v>822</v>
      </c>
      <c r="I343" s="67" t="s">
        <v>360</v>
      </c>
      <c r="J343" s="67" t="s">
        <v>5</v>
      </c>
      <c r="K343" s="17">
        <v>3</v>
      </c>
      <c r="L343" s="46">
        <v>1950000</v>
      </c>
      <c r="M343" s="46">
        <v>5850000</v>
      </c>
      <c r="N343" s="327">
        <v>1950000</v>
      </c>
      <c r="O343" s="326">
        <f t="shared" si="21"/>
        <v>5850000</v>
      </c>
      <c r="P343" s="365" t="s">
        <v>1349</v>
      </c>
      <c r="Q343" s="142">
        <v>0</v>
      </c>
      <c r="R343" s="142">
        <v>0</v>
      </c>
      <c r="S343" s="142">
        <v>3</v>
      </c>
      <c r="T343" s="142">
        <v>0</v>
      </c>
      <c r="U343" s="142">
        <v>0</v>
      </c>
      <c r="V343" s="142">
        <v>0</v>
      </c>
      <c r="W343" s="142">
        <v>0</v>
      </c>
      <c r="X343" s="142">
        <v>0</v>
      </c>
      <c r="Y343" s="142">
        <v>0</v>
      </c>
      <c r="Z343" s="142">
        <v>0</v>
      </c>
      <c r="AA343" s="142">
        <v>0</v>
      </c>
      <c r="AB343" s="142">
        <v>0</v>
      </c>
      <c r="AC343" s="142">
        <v>0</v>
      </c>
      <c r="AD343" s="142">
        <v>0</v>
      </c>
      <c r="AE343" s="142">
        <v>0</v>
      </c>
      <c r="AF343" s="142">
        <v>0</v>
      </c>
      <c r="AG343" s="142">
        <v>0</v>
      </c>
      <c r="AH343" s="142">
        <v>0</v>
      </c>
      <c r="AI343" s="142">
        <f t="shared" si="22"/>
        <v>3</v>
      </c>
      <c r="AJ343" s="364">
        <f t="shared" si="23"/>
        <v>0</v>
      </c>
    </row>
    <row r="344" spans="1:36" s="115" customFormat="1" ht="111.75" customHeight="1">
      <c r="A344" s="7">
        <v>434</v>
      </c>
      <c r="B344" s="57" t="s">
        <v>997</v>
      </c>
      <c r="C344" s="7" t="s">
        <v>998</v>
      </c>
      <c r="D344" s="82" t="s">
        <v>999</v>
      </c>
      <c r="E344" s="83" t="s">
        <v>999</v>
      </c>
      <c r="F344" s="84" t="s">
        <v>966</v>
      </c>
      <c r="G344" s="392" t="s">
        <v>1000</v>
      </c>
      <c r="H344" s="67" t="s">
        <v>822</v>
      </c>
      <c r="I344" s="67" t="s">
        <v>360</v>
      </c>
      <c r="J344" s="67" t="s">
        <v>5</v>
      </c>
      <c r="K344" s="17">
        <v>30</v>
      </c>
      <c r="L344" s="46">
        <v>3038000</v>
      </c>
      <c r="M344" s="46">
        <v>91140000</v>
      </c>
      <c r="N344" s="327">
        <v>3038000</v>
      </c>
      <c r="O344" s="326">
        <f t="shared" si="21"/>
        <v>91140000</v>
      </c>
      <c r="P344" s="365" t="s">
        <v>1349</v>
      </c>
      <c r="Q344" s="142">
        <v>0</v>
      </c>
      <c r="R344" s="142">
        <v>0</v>
      </c>
      <c r="S344" s="142">
        <v>30</v>
      </c>
      <c r="T344" s="142">
        <v>0</v>
      </c>
      <c r="U344" s="142">
        <v>0</v>
      </c>
      <c r="V344" s="142">
        <v>0</v>
      </c>
      <c r="W344" s="142">
        <v>0</v>
      </c>
      <c r="X344" s="142">
        <v>0</v>
      </c>
      <c r="Y344" s="142">
        <v>0</v>
      </c>
      <c r="Z344" s="142">
        <v>0</v>
      </c>
      <c r="AA344" s="142">
        <v>0</v>
      </c>
      <c r="AB344" s="142">
        <v>0</v>
      </c>
      <c r="AC344" s="142">
        <v>0</v>
      </c>
      <c r="AD344" s="142">
        <v>0</v>
      </c>
      <c r="AE344" s="142">
        <v>0</v>
      </c>
      <c r="AF344" s="142">
        <v>0</v>
      </c>
      <c r="AG344" s="142">
        <v>0</v>
      </c>
      <c r="AH344" s="142">
        <v>0</v>
      </c>
      <c r="AI344" s="142">
        <f t="shared" si="22"/>
        <v>30</v>
      </c>
      <c r="AJ344" s="364">
        <f t="shared" si="23"/>
        <v>0</v>
      </c>
    </row>
    <row r="345" spans="1:36" s="115" customFormat="1" ht="189.75" customHeight="1">
      <c r="A345" s="7">
        <v>435</v>
      </c>
      <c r="B345" s="57" t="s">
        <v>1001</v>
      </c>
      <c r="C345" s="7" t="s">
        <v>1002</v>
      </c>
      <c r="D345" s="60" t="s">
        <v>1003</v>
      </c>
      <c r="E345" s="59" t="s">
        <v>1003</v>
      </c>
      <c r="F345" s="67" t="s">
        <v>971</v>
      </c>
      <c r="G345" s="392" t="s">
        <v>1004</v>
      </c>
      <c r="H345" s="67" t="s">
        <v>822</v>
      </c>
      <c r="I345" s="67" t="s">
        <v>360</v>
      </c>
      <c r="J345" s="67" t="s">
        <v>5</v>
      </c>
      <c r="K345" s="17">
        <v>30</v>
      </c>
      <c r="L345" s="46">
        <v>3168000</v>
      </c>
      <c r="M345" s="46">
        <v>95040000</v>
      </c>
      <c r="N345" s="327">
        <v>3168000</v>
      </c>
      <c r="O345" s="326">
        <f t="shared" si="21"/>
        <v>95040000</v>
      </c>
      <c r="P345" s="365" t="s">
        <v>1349</v>
      </c>
      <c r="Q345" s="142">
        <v>0</v>
      </c>
      <c r="R345" s="142">
        <v>0</v>
      </c>
      <c r="S345" s="142">
        <v>30</v>
      </c>
      <c r="T345" s="142">
        <v>0</v>
      </c>
      <c r="U345" s="142">
        <v>0</v>
      </c>
      <c r="V345" s="142">
        <v>0</v>
      </c>
      <c r="W345" s="142">
        <v>0</v>
      </c>
      <c r="X345" s="142">
        <v>0</v>
      </c>
      <c r="Y345" s="142">
        <v>0</v>
      </c>
      <c r="Z345" s="142">
        <v>0</v>
      </c>
      <c r="AA345" s="142">
        <v>0</v>
      </c>
      <c r="AB345" s="142">
        <v>0</v>
      </c>
      <c r="AC345" s="142">
        <v>0</v>
      </c>
      <c r="AD345" s="142">
        <v>0</v>
      </c>
      <c r="AE345" s="142">
        <v>0</v>
      </c>
      <c r="AF345" s="142">
        <v>0</v>
      </c>
      <c r="AG345" s="142">
        <v>0</v>
      </c>
      <c r="AH345" s="142">
        <v>0</v>
      </c>
      <c r="AI345" s="142">
        <f t="shared" si="22"/>
        <v>30</v>
      </c>
      <c r="AJ345" s="364">
        <f t="shared" si="23"/>
        <v>0</v>
      </c>
    </row>
    <row r="346" spans="1:36" s="115" customFormat="1" ht="199.5" customHeight="1">
      <c r="A346" s="7">
        <v>436</v>
      </c>
      <c r="B346" s="57" t="s">
        <v>1005</v>
      </c>
      <c r="C346" s="7" t="s">
        <v>1006</v>
      </c>
      <c r="D346" s="60" t="s">
        <v>1007</v>
      </c>
      <c r="E346" s="59" t="s">
        <v>1007</v>
      </c>
      <c r="F346" s="67" t="s">
        <v>971</v>
      </c>
      <c r="G346" s="392" t="s">
        <v>1008</v>
      </c>
      <c r="H346" s="67" t="s">
        <v>822</v>
      </c>
      <c r="I346" s="67" t="s">
        <v>360</v>
      </c>
      <c r="J346" s="67" t="s">
        <v>5</v>
      </c>
      <c r="K346" s="17">
        <v>15</v>
      </c>
      <c r="L346" s="46">
        <v>3536000</v>
      </c>
      <c r="M346" s="46">
        <v>53040000</v>
      </c>
      <c r="N346" s="327">
        <v>3536000</v>
      </c>
      <c r="O346" s="326">
        <f t="shared" si="21"/>
        <v>53040000</v>
      </c>
      <c r="P346" s="365" t="s">
        <v>1349</v>
      </c>
      <c r="Q346" s="142">
        <v>0</v>
      </c>
      <c r="R346" s="142">
        <v>0</v>
      </c>
      <c r="S346" s="142">
        <v>15</v>
      </c>
      <c r="T346" s="142">
        <v>0</v>
      </c>
      <c r="U346" s="142">
        <v>0</v>
      </c>
      <c r="V346" s="142">
        <v>0</v>
      </c>
      <c r="W346" s="142">
        <v>0</v>
      </c>
      <c r="X346" s="142">
        <v>0</v>
      </c>
      <c r="Y346" s="142">
        <v>0</v>
      </c>
      <c r="Z346" s="142">
        <v>0</v>
      </c>
      <c r="AA346" s="142">
        <v>0</v>
      </c>
      <c r="AB346" s="142">
        <v>0</v>
      </c>
      <c r="AC346" s="142">
        <v>0</v>
      </c>
      <c r="AD346" s="142">
        <v>0</v>
      </c>
      <c r="AE346" s="142">
        <v>0</v>
      </c>
      <c r="AF346" s="142">
        <v>0</v>
      </c>
      <c r="AG346" s="142">
        <v>0</v>
      </c>
      <c r="AH346" s="142">
        <v>0</v>
      </c>
      <c r="AI346" s="142">
        <f t="shared" si="22"/>
        <v>15</v>
      </c>
      <c r="AJ346" s="364">
        <f t="shared" si="23"/>
        <v>0</v>
      </c>
    </row>
    <row r="347" spans="1:36" s="115" customFormat="1" ht="81" customHeight="1">
      <c r="A347" s="7">
        <v>437</v>
      </c>
      <c r="B347" s="57" t="s">
        <v>1009</v>
      </c>
      <c r="C347" s="7" t="s">
        <v>1010</v>
      </c>
      <c r="D347" s="60" t="s">
        <v>1011</v>
      </c>
      <c r="E347" s="59" t="s">
        <v>1012</v>
      </c>
      <c r="F347" s="67" t="s">
        <v>481</v>
      </c>
      <c r="G347" s="392" t="s">
        <v>1013</v>
      </c>
      <c r="H347" s="67" t="s">
        <v>822</v>
      </c>
      <c r="I347" s="67" t="s">
        <v>360</v>
      </c>
      <c r="J347" s="67" t="s">
        <v>113</v>
      </c>
      <c r="K347" s="17">
        <v>18</v>
      </c>
      <c r="L347" s="46">
        <v>1036000</v>
      </c>
      <c r="M347" s="46">
        <v>18648000</v>
      </c>
      <c r="N347" s="327">
        <v>1036000</v>
      </c>
      <c r="O347" s="326">
        <f t="shared" si="21"/>
        <v>18648000</v>
      </c>
      <c r="P347" s="365" t="s">
        <v>1349</v>
      </c>
      <c r="Q347" s="142">
        <v>0</v>
      </c>
      <c r="R347" s="142">
        <v>0</v>
      </c>
      <c r="S347" s="142">
        <v>18</v>
      </c>
      <c r="T347" s="142">
        <v>0</v>
      </c>
      <c r="U347" s="142">
        <v>0</v>
      </c>
      <c r="V347" s="142">
        <v>0</v>
      </c>
      <c r="W347" s="142">
        <v>0</v>
      </c>
      <c r="X347" s="142">
        <v>0</v>
      </c>
      <c r="Y347" s="142">
        <v>0</v>
      </c>
      <c r="Z347" s="142">
        <v>0</v>
      </c>
      <c r="AA347" s="142">
        <v>0</v>
      </c>
      <c r="AB347" s="142">
        <v>0</v>
      </c>
      <c r="AC347" s="142">
        <v>0</v>
      </c>
      <c r="AD347" s="142">
        <v>0</v>
      </c>
      <c r="AE347" s="142">
        <v>0</v>
      </c>
      <c r="AF347" s="142">
        <v>0</v>
      </c>
      <c r="AG347" s="142">
        <v>0</v>
      </c>
      <c r="AH347" s="142">
        <v>0</v>
      </c>
      <c r="AI347" s="142">
        <f t="shared" si="22"/>
        <v>18</v>
      </c>
      <c r="AJ347" s="364">
        <f t="shared" si="23"/>
        <v>0</v>
      </c>
    </row>
    <row r="348" spans="1:36" s="115" customFormat="1" ht="94.5" customHeight="1">
      <c r="A348" s="7">
        <v>438</v>
      </c>
      <c r="B348" s="57" t="s">
        <v>1014</v>
      </c>
      <c r="C348" s="7" t="s">
        <v>1015</v>
      </c>
      <c r="D348" s="60" t="s">
        <v>1016</v>
      </c>
      <c r="E348" s="59" t="s">
        <v>1016</v>
      </c>
      <c r="F348" s="67" t="s">
        <v>481</v>
      </c>
      <c r="G348" s="393" t="s">
        <v>1017</v>
      </c>
      <c r="H348" s="67" t="s">
        <v>822</v>
      </c>
      <c r="I348" s="67" t="s">
        <v>360</v>
      </c>
      <c r="J348" s="67" t="s">
        <v>113</v>
      </c>
      <c r="K348" s="17">
        <v>18</v>
      </c>
      <c r="L348" s="46">
        <v>1036000</v>
      </c>
      <c r="M348" s="46">
        <v>18648000</v>
      </c>
      <c r="N348" s="327">
        <v>1036000</v>
      </c>
      <c r="O348" s="326">
        <f t="shared" si="21"/>
        <v>18648000</v>
      </c>
      <c r="P348" s="365" t="s">
        <v>1349</v>
      </c>
      <c r="Q348" s="142">
        <v>0</v>
      </c>
      <c r="R348" s="142">
        <v>0</v>
      </c>
      <c r="S348" s="142">
        <v>18</v>
      </c>
      <c r="T348" s="142">
        <v>0</v>
      </c>
      <c r="U348" s="142">
        <v>0</v>
      </c>
      <c r="V348" s="142">
        <v>0</v>
      </c>
      <c r="W348" s="142">
        <v>0</v>
      </c>
      <c r="X348" s="142">
        <v>0</v>
      </c>
      <c r="Y348" s="142">
        <v>0</v>
      </c>
      <c r="Z348" s="142">
        <v>0</v>
      </c>
      <c r="AA348" s="142">
        <v>0</v>
      </c>
      <c r="AB348" s="142">
        <v>0</v>
      </c>
      <c r="AC348" s="142">
        <v>0</v>
      </c>
      <c r="AD348" s="142">
        <v>0</v>
      </c>
      <c r="AE348" s="142">
        <v>0</v>
      </c>
      <c r="AF348" s="142">
        <v>0</v>
      </c>
      <c r="AG348" s="142">
        <v>0</v>
      </c>
      <c r="AH348" s="142">
        <v>0</v>
      </c>
      <c r="AI348" s="142">
        <f t="shared" si="22"/>
        <v>18</v>
      </c>
      <c r="AJ348" s="364">
        <f t="shared" si="23"/>
        <v>0</v>
      </c>
    </row>
    <row r="349" spans="1:36" s="115" customFormat="1" ht="102">
      <c r="A349" s="7">
        <v>439</v>
      </c>
      <c r="B349" s="57" t="s">
        <v>1018</v>
      </c>
      <c r="C349" s="7" t="s">
        <v>1019</v>
      </c>
      <c r="D349" s="60" t="s">
        <v>1020</v>
      </c>
      <c r="E349" s="59" t="s">
        <v>1020</v>
      </c>
      <c r="F349" s="67" t="s">
        <v>481</v>
      </c>
      <c r="G349" s="393" t="s">
        <v>1021</v>
      </c>
      <c r="H349" s="67" t="s">
        <v>822</v>
      </c>
      <c r="I349" s="67" t="s">
        <v>360</v>
      </c>
      <c r="J349" s="67" t="s">
        <v>113</v>
      </c>
      <c r="K349" s="17">
        <v>18</v>
      </c>
      <c r="L349" s="46">
        <v>1036000</v>
      </c>
      <c r="M349" s="46">
        <v>18648000</v>
      </c>
      <c r="N349" s="327">
        <v>1036000</v>
      </c>
      <c r="O349" s="326">
        <f t="shared" si="21"/>
        <v>18648000</v>
      </c>
      <c r="P349" s="365" t="s">
        <v>1349</v>
      </c>
      <c r="Q349" s="142">
        <v>0</v>
      </c>
      <c r="R349" s="142">
        <v>0</v>
      </c>
      <c r="S349" s="142">
        <v>18</v>
      </c>
      <c r="T349" s="142">
        <v>0</v>
      </c>
      <c r="U349" s="142">
        <v>0</v>
      </c>
      <c r="V349" s="142">
        <v>0</v>
      </c>
      <c r="W349" s="142">
        <v>0</v>
      </c>
      <c r="X349" s="142">
        <v>0</v>
      </c>
      <c r="Y349" s="142">
        <v>0</v>
      </c>
      <c r="Z349" s="142">
        <v>0</v>
      </c>
      <c r="AA349" s="142">
        <v>0</v>
      </c>
      <c r="AB349" s="142">
        <v>0</v>
      </c>
      <c r="AC349" s="142">
        <v>0</v>
      </c>
      <c r="AD349" s="142">
        <v>0</v>
      </c>
      <c r="AE349" s="142">
        <v>0</v>
      </c>
      <c r="AF349" s="142">
        <v>0</v>
      </c>
      <c r="AG349" s="142">
        <v>0</v>
      </c>
      <c r="AH349" s="142">
        <v>0</v>
      </c>
      <c r="AI349" s="142">
        <f t="shared" si="22"/>
        <v>18</v>
      </c>
      <c r="AJ349" s="364">
        <f t="shared" si="23"/>
        <v>0</v>
      </c>
    </row>
    <row r="350" spans="1:36" s="115" customFormat="1" ht="38.25">
      <c r="A350" s="7">
        <v>440</v>
      </c>
      <c r="B350" s="57" t="s">
        <v>1022</v>
      </c>
      <c r="C350" s="7" t="s">
        <v>1023</v>
      </c>
      <c r="D350" s="60" t="s">
        <v>1024</v>
      </c>
      <c r="E350" s="59" t="s">
        <v>1024</v>
      </c>
      <c r="F350" s="67" t="s">
        <v>1025</v>
      </c>
      <c r="G350" s="392" t="s">
        <v>1026</v>
      </c>
      <c r="H350" s="67" t="s">
        <v>822</v>
      </c>
      <c r="I350" s="67" t="s">
        <v>360</v>
      </c>
      <c r="J350" s="67" t="s">
        <v>5</v>
      </c>
      <c r="K350" s="17">
        <v>20</v>
      </c>
      <c r="L350" s="46">
        <v>11950000</v>
      </c>
      <c r="M350" s="46">
        <v>239000000</v>
      </c>
      <c r="N350" s="327">
        <v>11950000</v>
      </c>
      <c r="O350" s="326">
        <f t="shared" si="21"/>
        <v>239000000</v>
      </c>
      <c r="P350" s="365" t="s">
        <v>1349</v>
      </c>
      <c r="Q350" s="142">
        <v>0</v>
      </c>
      <c r="R350" s="142">
        <v>0</v>
      </c>
      <c r="S350" s="142">
        <v>20</v>
      </c>
      <c r="T350" s="142">
        <v>0</v>
      </c>
      <c r="U350" s="142">
        <v>0</v>
      </c>
      <c r="V350" s="142">
        <v>0</v>
      </c>
      <c r="W350" s="142">
        <v>0</v>
      </c>
      <c r="X350" s="142">
        <v>0</v>
      </c>
      <c r="Y350" s="142">
        <v>0</v>
      </c>
      <c r="Z350" s="142">
        <v>0</v>
      </c>
      <c r="AA350" s="142">
        <v>0</v>
      </c>
      <c r="AB350" s="142">
        <v>0</v>
      </c>
      <c r="AC350" s="142">
        <v>0</v>
      </c>
      <c r="AD350" s="142">
        <v>0</v>
      </c>
      <c r="AE350" s="142">
        <v>0</v>
      </c>
      <c r="AF350" s="142">
        <v>0</v>
      </c>
      <c r="AG350" s="142">
        <v>0</v>
      </c>
      <c r="AH350" s="142">
        <v>0</v>
      </c>
      <c r="AI350" s="142">
        <f t="shared" si="22"/>
        <v>20</v>
      </c>
      <c r="AJ350" s="364">
        <f t="shared" si="23"/>
        <v>0</v>
      </c>
    </row>
    <row r="351" spans="1:36" s="115" customFormat="1" ht="104.25" customHeight="1">
      <c r="A351" s="7">
        <v>441</v>
      </c>
      <c r="B351" s="57" t="s">
        <v>1027</v>
      </c>
      <c r="C351" s="7" t="s">
        <v>1028</v>
      </c>
      <c r="D351" s="60" t="s">
        <v>1029</v>
      </c>
      <c r="E351" s="59" t="s">
        <v>1029</v>
      </c>
      <c r="F351" s="67" t="s">
        <v>1025</v>
      </c>
      <c r="G351" s="392" t="s">
        <v>1030</v>
      </c>
      <c r="H351" s="67" t="s">
        <v>822</v>
      </c>
      <c r="I351" s="67" t="s">
        <v>360</v>
      </c>
      <c r="J351" s="67" t="s">
        <v>5</v>
      </c>
      <c r="K351" s="17">
        <v>20</v>
      </c>
      <c r="L351" s="46">
        <v>17900000</v>
      </c>
      <c r="M351" s="46">
        <v>358000000</v>
      </c>
      <c r="N351" s="327">
        <v>17900000</v>
      </c>
      <c r="O351" s="326">
        <f t="shared" si="21"/>
        <v>358000000</v>
      </c>
      <c r="P351" s="365" t="s">
        <v>1349</v>
      </c>
      <c r="Q351" s="142">
        <v>0</v>
      </c>
      <c r="R351" s="142">
        <v>0</v>
      </c>
      <c r="S351" s="142">
        <v>20</v>
      </c>
      <c r="T351" s="142">
        <v>0</v>
      </c>
      <c r="U351" s="142">
        <v>0</v>
      </c>
      <c r="V351" s="142">
        <v>0</v>
      </c>
      <c r="W351" s="142">
        <v>0</v>
      </c>
      <c r="X351" s="142">
        <v>0</v>
      </c>
      <c r="Y351" s="142">
        <v>0</v>
      </c>
      <c r="Z351" s="142">
        <v>0</v>
      </c>
      <c r="AA351" s="142">
        <v>0</v>
      </c>
      <c r="AB351" s="142">
        <v>0</v>
      </c>
      <c r="AC351" s="142">
        <v>0</v>
      </c>
      <c r="AD351" s="142">
        <v>0</v>
      </c>
      <c r="AE351" s="142">
        <v>0</v>
      </c>
      <c r="AF351" s="142">
        <v>0</v>
      </c>
      <c r="AG351" s="142">
        <v>0</v>
      </c>
      <c r="AH351" s="142">
        <v>0</v>
      </c>
      <c r="AI351" s="142">
        <f t="shared" si="22"/>
        <v>20</v>
      </c>
      <c r="AJ351" s="364">
        <f t="shared" si="23"/>
        <v>0</v>
      </c>
    </row>
    <row r="352" spans="1:36" s="115" customFormat="1" ht="38.25">
      <c r="A352" s="7">
        <v>442</v>
      </c>
      <c r="B352" s="57" t="s">
        <v>1031</v>
      </c>
      <c r="C352" s="7" t="s">
        <v>1032</v>
      </c>
      <c r="D352" s="60" t="s">
        <v>1033</v>
      </c>
      <c r="E352" s="59" t="s">
        <v>1033</v>
      </c>
      <c r="F352" s="67" t="s">
        <v>1034</v>
      </c>
      <c r="G352" s="392" t="s">
        <v>1035</v>
      </c>
      <c r="H352" s="67" t="s">
        <v>822</v>
      </c>
      <c r="I352" s="67" t="s">
        <v>360</v>
      </c>
      <c r="J352" s="67" t="s">
        <v>113</v>
      </c>
      <c r="K352" s="17">
        <v>15</v>
      </c>
      <c r="L352" s="46">
        <v>1158000</v>
      </c>
      <c r="M352" s="46">
        <v>17370000</v>
      </c>
      <c r="N352" s="308">
        <v>1158000</v>
      </c>
      <c r="O352" s="326">
        <f t="shared" si="21"/>
        <v>17370000</v>
      </c>
      <c r="P352" s="365" t="s">
        <v>1349</v>
      </c>
      <c r="Q352" s="142">
        <v>0</v>
      </c>
      <c r="R352" s="142">
        <v>0</v>
      </c>
      <c r="S352" s="142">
        <v>15</v>
      </c>
      <c r="T352" s="142">
        <v>0</v>
      </c>
      <c r="U352" s="142">
        <v>0</v>
      </c>
      <c r="V352" s="142">
        <v>0</v>
      </c>
      <c r="W352" s="142">
        <v>0</v>
      </c>
      <c r="X352" s="142">
        <v>0</v>
      </c>
      <c r="Y352" s="142">
        <v>0</v>
      </c>
      <c r="Z352" s="142">
        <v>0</v>
      </c>
      <c r="AA352" s="142">
        <v>0</v>
      </c>
      <c r="AB352" s="142">
        <v>0</v>
      </c>
      <c r="AC352" s="142">
        <v>0</v>
      </c>
      <c r="AD352" s="142">
        <v>0</v>
      </c>
      <c r="AE352" s="142">
        <v>0</v>
      </c>
      <c r="AF352" s="142">
        <v>0</v>
      </c>
      <c r="AG352" s="142">
        <v>0</v>
      </c>
      <c r="AH352" s="142">
        <v>0</v>
      </c>
      <c r="AI352" s="142">
        <f t="shared" si="22"/>
        <v>15</v>
      </c>
      <c r="AJ352" s="364">
        <f t="shared" si="23"/>
        <v>0</v>
      </c>
    </row>
    <row r="353" spans="1:36" s="115" customFormat="1" ht="81" customHeight="1">
      <c r="A353" s="7">
        <v>443</v>
      </c>
      <c r="B353" s="57" t="s">
        <v>1036</v>
      </c>
      <c r="C353" s="7" t="s">
        <v>1037</v>
      </c>
      <c r="D353" s="60" t="s">
        <v>1038</v>
      </c>
      <c r="E353" s="59" t="s">
        <v>1038</v>
      </c>
      <c r="F353" s="67" t="s">
        <v>1034</v>
      </c>
      <c r="G353" s="392" t="s">
        <v>1035</v>
      </c>
      <c r="H353" s="67" t="s">
        <v>822</v>
      </c>
      <c r="I353" s="67" t="s">
        <v>360</v>
      </c>
      <c r="J353" s="67" t="s">
        <v>113</v>
      </c>
      <c r="K353" s="17">
        <v>15</v>
      </c>
      <c r="L353" s="46">
        <v>1158000</v>
      </c>
      <c r="M353" s="46">
        <v>17370000</v>
      </c>
      <c r="N353" s="308">
        <v>1158000</v>
      </c>
      <c r="O353" s="326">
        <f t="shared" si="21"/>
        <v>17370000</v>
      </c>
      <c r="P353" s="365" t="s">
        <v>1349</v>
      </c>
      <c r="Q353" s="142">
        <v>0</v>
      </c>
      <c r="R353" s="142">
        <v>0</v>
      </c>
      <c r="S353" s="142">
        <v>15</v>
      </c>
      <c r="T353" s="142">
        <v>0</v>
      </c>
      <c r="U353" s="142">
        <v>0</v>
      </c>
      <c r="V353" s="142">
        <v>0</v>
      </c>
      <c r="W353" s="142">
        <v>0</v>
      </c>
      <c r="X353" s="142">
        <v>0</v>
      </c>
      <c r="Y353" s="142">
        <v>0</v>
      </c>
      <c r="Z353" s="142">
        <v>0</v>
      </c>
      <c r="AA353" s="142">
        <v>0</v>
      </c>
      <c r="AB353" s="142">
        <v>0</v>
      </c>
      <c r="AC353" s="142">
        <v>0</v>
      </c>
      <c r="AD353" s="142">
        <v>0</v>
      </c>
      <c r="AE353" s="142">
        <v>0</v>
      </c>
      <c r="AF353" s="142">
        <v>0</v>
      </c>
      <c r="AG353" s="142">
        <v>0</v>
      </c>
      <c r="AH353" s="142">
        <v>0</v>
      </c>
      <c r="AI353" s="142">
        <f t="shared" si="22"/>
        <v>15</v>
      </c>
      <c r="AJ353" s="364">
        <f t="shared" si="23"/>
        <v>0</v>
      </c>
    </row>
    <row r="354" spans="1:36" s="115" customFormat="1" ht="151.5" customHeight="1">
      <c r="A354" s="7">
        <v>444</v>
      </c>
      <c r="B354" s="57" t="s">
        <v>1039</v>
      </c>
      <c r="C354" s="7" t="s">
        <v>1040</v>
      </c>
      <c r="D354" s="60" t="s">
        <v>619</v>
      </c>
      <c r="E354" s="59" t="s">
        <v>619</v>
      </c>
      <c r="F354" s="67" t="s">
        <v>1041</v>
      </c>
      <c r="G354" s="392" t="s">
        <v>1042</v>
      </c>
      <c r="H354" s="67" t="s">
        <v>822</v>
      </c>
      <c r="I354" s="67" t="s">
        <v>360</v>
      </c>
      <c r="J354" s="67" t="s">
        <v>5</v>
      </c>
      <c r="K354" s="17">
        <v>2</v>
      </c>
      <c r="L354" s="46">
        <v>10486000</v>
      </c>
      <c r="M354" s="46">
        <v>20972000</v>
      </c>
      <c r="N354" s="327">
        <v>10486000</v>
      </c>
      <c r="O354" s="326">
        <f t="shared" si="21"/>
        <v>20972000</v>
      </c>
      <c r="P354" s="365" t="s">
        <v>1349</v>
      </c>
      <c r="Q354" s="142">
        <v>0</v>
      </c>
      <c r="R354" s="142">
        <v>0</v>
      </c>
      <c r="S354" s="142">
        <v>2</v>
      </c>
      <c r="T354" s="142">
        <v>0</v>
      </c>
      <c r="U354" s="142">
        <v>0</v>
      </c>
      <c r="V354" s="142">
        <v>0</v>
      </c>
      <c r="W354" s="142">
        <v>0</v>
      </c>
      <c r="X354" s="142">
        <v>0</v>
      </c>
      <c r="Y354" s="142">
        <v>0</v>
      </c>
      <c r="Z354" s="142">
        <v>0</v>
      </c>
      <c r="AA354" s="142">
        <v>0</v>
      </c>
      <c r="AB354" s="142">
        <v>0</v>
      </c>
      <c r="AC354" s="142">
        <v>0</v>
      </c>
      <c r="AD354" s="142">
        <v>0</v>
      </c>
      <c r="AE354" s="142">
        <v>0</v>
      </c>
      <c r="AF354" s="142">
        <v>0</v>
      </c>
      <c r="AG354" s="142">
        <v>0</v>
      </c>
      <c r="AH354" s="142">
        <v>0</v>
      </c>
      <c r="AI354" s="142">
        <f t="shared" si="22"/>
        <v>2</v>
      </c>
      <c r="AJ354" s="364">
        <f t="shared" si="23"/>
        <v>0</v>
      </c>
    </row>
    <row r="355" spans="1:36" s="115" customFormat="1" ht="38.25">
      <c r="A355" s="7">
        <v>445</v>
      </c>
      <c r="B355" s="57" t="s">
        <v>1043</v>
      </c>
      <c r="C355" s="7" t="s">
        <v>1044</v>
      </c>
      <c r="D355" s="60" t="s">
        <v>1045</v>
      </c>
      <c r="E355" s="59" t="s">
        <v>1045</v>
      </c>
      <c r="F355" s="67" t="s">
        <v>1046</v>
      </c>
      <c r="G355" s="392" t="s">
        <v>1047</v>
      </c>
      <c r="H355" s="67" t="s">
        <v>822</v>
      </c>
      <c r="I355" s="67" t="s">
        <v>360</v>
      </c>
      <c r="J355" s="67" t="s">
        <v>5</v>
      </c>
      <c r="K355" s="17">
        <v>10</v>
      </c>
      <c r="L355" s="46">
        <v>13250000</v>
      </c>
      <c r="M355" s="46">
        <v>132500000</v>
      </c>
      <c r="N355" s="327">
        <v>13250000</v>
      </c>
      <c r="O355" s="326">
        <f t="shared" si="21"/>
        <v>132500000</v>
      </c>
      <c r="P355" s="365" t="s">
        <v>1349</v>
      </c>
      <c r="Q355" s="142">
        <v>0</v>
      </c>
      <c r="R355" s="142">
        <v>0</v>
      </c>
      <c r="S355" s="142">
        <v>10</v>
      </c>
      <c r="T355" s="142">
        <v>0</v>
      </c>
      <c r="U355" s="142">
        <v>0</v>
      </c>
      <c r="V355" s="142">
        <v>0</v>
      </c>
      <c r="W355" s="142">
        <v>0</v>
      </c>
      <c r="X355" s="142">
        <v>0</v>
      </c>
      <c r="Y355" s="142">
        <v>0</v>
      </c>
      <c r="Z355" s="142">
        <v>0</v>
      </c>
      <c r="AA355" s="142">
        <v>0</v>
      </c>
      <c r="AB355" s="142">
        <v>0</v>
      </c>
      <c r="AC355" s="142">
        <v>0</v>
      </c>
      <c r="AD355" s="142">
        <v>0</v>
      </c>
      <c r="AE355" s="142">
        <v>0</v>
      </c>
      <c r="AF355" s="142">
        <v>0</v>
      </c>
      <c r="AG355" s="142">
        <v>0</v>
      </c>
      <c r="AH355" s="142">
        <v>0</v>
      </c>
      <c r="AI355" s="142">
        <f t="shared" si="22"/>
        <v>10</v>
      </c>
      <c r="AJ355" s="364">
        <f t="shared" si="23"/>
        <v>0</v>
      </c>
    </row>
    <row r="356" spans="1:36" s="115" customFormat="1" ht="38.25">
      <c r="A356" s="7">
        <v>446</v>
      </c>
      <c r="B356" s="57" t="s">
        <v>1048</v>
      </c>
      <c r="C356" s="7" t="s">
        <v>1049</v>
      </c>
      <c r="D356" s="60" t="s">
        <v>1050</v>
      </c>
      <c r="E356" s="59" t="s">
        <v>1050</v>
      </c>
      <c r="F356" s="67" t="s">
        <v>1046</v>
      </c>
      <c r="G356" s="392" t="s">
        <v>1047</v>
      </c>
      <c r="H356" s="67" t="s">
        <v>822</v>
      </c>
      <c r="I356" s="67" t="s">
        <v>360</v>
      </c>
      <c r="J356" s="67" t="s">
        <v>5</v>
      </c>
      <c r="K356" s="17">
        <v>10</v>
      </c>
      <c r="L356" s="46">
        <v>11952000</v>
      </c>
      <c r="M356" s="46">
        <v>119520000</v>
      </c>
      <c r="N356" s="327">
        <v>11952000</v>
      </c>
      <c r="O356" s="326">
        <f t="shared" si="21"/>
        <v>119520000</v>
      </c>
      <c r="P356" s="365" t="s">
        <v>1349</v>
      </c>
      <c r="Q356" s="142">
        <v>0</v>
      </c>
      <c r="R356" s="142">
        <v>0</v>
      </c>
      <c r="S356" s="142">
        <v>10</v>
      </c>
      <c r="T356" s="142">
        <v>0</v>
      </c>
      <c r="U356" s="142">
        <v>0</v>
      </c>
      <c r="V356" s="142">
        <v>0</v>
      </c>
      <c r="W356" s="142">
        <v>0</v>
      </c>
      <c r="X356" s="142">
        <v>0</v>
      </c>
      <c r="Y356" s="142">
        <v>0</v>
      </c>
      <c r="Z356" s="142">
        <v>0</v>
      </c>
      <c r="AA356" s="142">
        <v>0</v>
      </c>
      <c r="AB356" s="142">
        <v>0</v>
      </c>
      <c r="AC356" s="142">
        <v>0</v>
      </c>
      <c r="AD356" s="142">
        <v>0</v>
      </c>
      <c r="AE356" s="142">
        <v>0</v>
      </c>
      <c r="AF356" s="142">
        <v>0</v>
      </c>
      <c r="AG356" s="142">
        <v>0</v>
      </c>
      <c r="AH356" s="142">
        <v>0</v>
      </c>
      <c r="AI356" s="142">
        <f t="shared" si="22"/>
        <v>10</v>
      </c>
      <c r="AJ356" s="364">
        <f t="shared" si="23"/>
        <v>0</v>
      </c>
    </row>
    <row r="357" spans="1:36" s="115" customFormat="1" ht="49.5" customHeight="1">
      <c r="A357" s="7">
        <v>447</v>
      </c>
      <c r="B357" s="57" t="s">
        <v>1051</v>
      </c>
      <c r="C357" s="7" t="s">
        <v>1052</v>
      </c>
      <c r="D357" s="60" t="s">
        <v>1053</v>
      </c>
      <c r="E357" s="59" t="s">
        <v>1053</v>
      </c>
      <c r="F357" s="67" t="s">
        <v>1034</v>
      </c>
      <c r="G357" s="392" t="s">
        <v>1054</v>
      </c>
      <c r="H357" s="67" t="s">
        <v>822</v>
      </c>
      <c r="I357" s="67" t="s">
        <v>360</v>
      </c>
      <c r="J357" s="67" t="s">
        <v>113</v>
      </c>
      <c r="K357" s="17">
        <v>12</v>
      </c>
      <c r="L357" s="46">
        <v>2780000</v>
      </c>
      <c r="M357" s="46">
        <v>33360000</v>
      </c>
      <c r="N357" s="327">
        <v>2780000</v>
      </c>
      <c r="O357" s="326">
        <f t="shared" si="21"/>
        <v>33360000</v>
      </c>
      <c r="P357" s="365" t="s">
        <v>1349</v>
      </c>
      <c r="Q357" s="142">
        <v>0</v>
      </c>
      <c r="R357" s="142">
        <v>0</v>
      </c>
      <c r="S357" s="142">
        <v>12</v>
      </c>
      <c r="T357" s="142">
        <v>0</v>
      </c>
      <c r="U357" s="142">
        <v>0</v>
      </c>
      <c r="V357" s="142">
        <v>0</v>
      </c>
      <c r="W357" s="142">
        <v>0</v>
      </c>
      <c r="X357" s="142">
        <v>0</v>
      </c>
      <c r="Y357" s="142">
        <v>0</v>
      </c>
      <c r="Z357" s="142">
        <v>0</v>
      </c>
      <c r="AA357" s="142">
        <v>0</v>
      </c>
      <c r="AB357" s="142">
        <v>0</v>
      </c>
      <c r="AC357" s="142">
        <v>0</v>
      </c>
      <c r="AD357" s="142">
        <v>0</v>
      </c>
      <c r="AE357" s="142">
        <v>0</v>
      </c>
      <c r="AF357" s="142">
        <v>0</v>
      </c>
      <c r="AG357" s="142">
        <v>0</v>
      </c>
      <c r="AH357" s="142">
        <v>0</v>
      </c>
      <c r="AI357" s="142">
        <f t="shared" si="22"/>
        <v>12</v>
      </c>
      <c r="AJ357" s="364">
        <f t="shared" si="23"/>
        <v>0</v>
      </c>
    </row>
    <row r="358" spans="1:36" s="35" customFormat="1" ht="12.75">
      <c r="B358" s="43" t="s">
        <v>1059</v>
      </c>
      <c r="C358" s="358"/>
      <c r="D358" s="137"/>
      <c r="E358" s="143"/>
      <c r="F358" s="359"/>
      <c r="G358" s="50"/>
      <c r="H358" s="358"/>
      <c r="I358" s="358"/>
      <c r="J358" s="42"/>
      <c r="K358" s="351"/>
      <c r="L358" s="351"/>
      <c r="M358" s="351">
        <v>235200000</v>
      </c>
      <c r="N358" s="319"/>
      <c r="O358" s="320">
        <f>SUM(O359:O367)</f>
        <v>235200000</v>
      </c>
      <c r="P358" s="374" t="s">
        <v>1359</v>
      </c>
      <c r="Q358" s="142" t="e">
        <v>#N/A</v>
      </c>
      <c r="R358" s="142" t="e">
        <v>#N/A</v>
      </c>
      <c r="S358" s="142" t="e">
        <v>#N/A</v>
      </c>
      <c r="T358" s="142" t="e">
        <v>#N/A</v>
      </c>
      <c r="U358" s="142" t="e">
        <v>#N/A</v>
      </c>
      <c r="V358" s="142" t="e">
        <v>#N/A</v>
      </c>
      <c r="W358" s="142" t="e">
        <v>#N/A</v>
      </c>
      <c r="X358" s="142" t="e">
        <v>#N/A</v>
      </c>
      <c r="Y358" s="142" t="e">
        <v>#N/A</v>
      </c>
      <c r="Z358" s="142" t="e">
        <v>#N/A</v>
      </c>
      <c r="AA358" s="142" t="e">
        <v>#N/A</v>
      </c>
      <c r="AB358" s="142" t="e">
        <v>#N/A</v>
      </c>
      <c r="AC358" s="142" t="e">
        <v>#N/A</v>
      </c>
      <c r="AD358" s="142" t="e">
        <v>#N/A</v>
      </c>
      <c r="AE358" s="142" t="e">
        <v>#N/A</v>
      </c>
      <c r="AF358" s="142" t="e">
        <v>#N/A</v>
      </c>
      <c r="AG358" s="142" t="e">
        <v>#N/A</v>
      </c>
      <c r="AH358" s="142" t="e">
        <v>#N/A</v>
      </c>
      <c r="AI358" s="142" t="e">
        <f t="shared" si="22"/>
        <v>#N/A</v>
      </c>
      <c r="AJ358" s="364" t="e">
        <f t="shared" si="23"/>
        <v>#N/A</v>
      </c>
    </row>
    <row r="359" spans="1:36" s="48" customFormat="1" ht="25.5">
      <c r="A359" s="135">
        <v>81</v>
      </c>
      <c r="B359" s="7">
        <v>1</v>
      </c>
      <c r="C359" s="135"/>
      <c r="D359" s="136" t="s">
        <v>1060</v>
      </c>
      <c r="E359" s="136" t="s">
        <v>1061</v>
      </c>
      <c r="F359" s="135" t="s">
        <v>1062</v>
      </c>
      <c r="G359" s="394" t="s">
        <v>1063</v>
      </c>
      <c r="H359" s="45" t="s">
        <v>1064</v>
      </c>
      <c r="I359" s="45" t="s">
        <v>1065</v>
      </c>
      <c r="J359" s="7" t="s">
        <v>5</v>
      </c>
      <c r="K359" s="46">
        <v>4</v>
      </c>
      <c r="L359" s="46">
        <v>4800000</v>
      </c>
      <c r="M359" s="46">
        <v>19200000</v>
      </c>
      <c r="N359" s="113">
        <v>4800000</v>
      </c>
      <c r="O359" s="319">
        <f>N359*K359</f>
        <v>19200000</v>
      </c>
      <c r="P359" s="374" t="s">
        <v>1359</v>
      </c>
      <c r="Q359" s="142">
        <v>0</v>
      </c>
      <c r="R359" s="142">
        <v>4</v>
      </c>
      <c r="S359" s="142">
        <v>0</v>
      </c>
      <c r="T359" s="142">
        <v>0</v>
      </c>
      <c r="U359" s="142">
        <v>0</v>
      </c>
      <c r="V359" s="142">
        <v>0</v>
      </c>
      <c r="W359" s="142">
        <v>0</v>
      </c>
      <c r="X359" s="142">
        <v>0</v>
      </c>
      <c r="Y359" s="142">
        <v>0</v>
      </c>
      <c r="Z359" s="142">
        <v>0</v>
      </c>
      <c r="AA359" s="142">
        <v>0</v>
      </c>
      <c r="AB359" s="142">
        <v>0</v>
      </c>
      <c r="AC359" s="142">
        <v>0</v>
      </c>
      <c r="AD359" s="142">
        <v>0</v>
      </c>
      <c r="AE359" s="142">
        <v>0</v>
      </c>
      <c r="AF359" s="142">
        <v>0</v>
      </c>
      <c r="AG359" s="142">
        <v>0</v>
      </c>
      <c r="AH359" s="142">
        <v>0</v>
      </c>
      <c r="AI359" s="142">
        <f t="shared" si="22"/>
        <v>4</v>
      </c>
      <c r="AJ359" s="364">
        <f t="shared" si="23"/>
        <v>0</v>
      </c>
    </row>
    <row r="360" spans="1:36" s="48" customFormat="1" ht="25.5">
      <c r="A360" s="7">
        <v>82</v>
      </c>
      <c r="B360" s="7">
        <v>2</v>
      </c>
      <c r="C360" s="7"/>
      <c r="D360" s="14" t="s">
        <v>1066</v>
      </c>
      <c r="E360" s="14" t="s">
        <v>1061</v>
      </c>
      <c r="F360" s="7" t="s">
        <v>1067</v>
      </c>
      <c r="G360" s="394" t="s">
        <v>1063</v>
      </c>
      <c r="H360" s="45" t="s">
        <v>1064</v>
      </c>
      <c r="I360" s="45" t="s">
        <v>1065</v>
      </c>
      <c r="J360" s="7" t="s">
        <v>188</v>
      </c>
      <c r="K360" s="46">
        <v>4</v>
      </c>
      <c r="L360" s="46">
        <v>5400000</v>
      </c>
      <c r="M360" s="46">
        <v>21600000</v>
      </c>
      <c r="N360" s="113">
        <v>5400000</v>
      </c>
      <c r="O360" s="319">
        <f t="shared" ref="O360:O367" si="24">N360*K360</f>
        <v>21600000</v>
      </c>
      <c r="P360" s="374" t="s">
        <v>1359</v>
      </c>
      <c r="Q360" s="142">
        <v>0</v>
      </c>
      <c r="R360" s="142">
        <v>4</v>
      </c>
      <c r="S360" s="142">
        <v>0</v>
      </c>
      <c r="T360" s="142">
        <v>0</v>
      </c>
      <c r="U360" s="142">
        <v>0</v>
      </c>
      <c r="V360" s="142">
        <v>0</v>
      </c>
      <c r="W360" s="142">
        <v>0</v>
      </c>
      <c r="X360" s="142">
        <v>0</v>
      </c>
      <c r="Y360" s="142">
        <v>0</v>
      </c>
      <c r="Z360" s="142">
        <v>0</v>
      </c>
      <c r="AA360" s="142">
        <v>0</v>
      </c>
      <c r="AB360" s="142">
        <v>0</v>
      </c>
      <c r="AC360" s="142">
        <v>0</v>
      </c>
      <c r="AD360" s="142">
        <v>0</v>
      </c>
      <c r="AE360" s="142">
        <v>0</v>
      </c>
      <c r="AF360" s="142">
        <v>0</v>
      </c>
      <c r="AG360" s="142">
        <v>0</v>
      </c>
      <c r="AH360" s="142">
        <v>0</v>
      </c>
      <c r="AI360" s="142">
        <f t="shared" si="22"/>
        <v>4</v>
      </c>
      <c r="AJ360" s="364">
        <f t="shared" si="23"/>
        <v>0</v>
      </c>
    </row>
    <row r="361" spans="1:36" s="48" customFormat="1" ht="51">
      <c r="A361" s="7">
        <v>83</v>
      </c>
      <c r="B361" s="7">
        <v>3</v>
      </c>
      <c r="C361" s="7"/>
      <c r="D361" s="14" t="s">
        <v>1068</v>
      </c>
      <c r="E361" s="14" t="s">
        <v>1069</v>
      </c>
      <c r="F361" s="7" t="s">
        <v>1070</v>
      </c>
      <c r="G361" s="394" t="s">
        <v>1071</v>
      </c>
      <c r="H361" s="45" t="s">
        <v>1064</v>
      </c>
      <c r="I361" s="45" t="s">
        <v>1065</v>
      </c>
      <c r="J361" s="7" t="s">
        <v>192</v>
      </c>
      <c r="K361" s="46">
        <v>4</v>
      </c>
      <c r="L361" s="46">
        <v>5400000</v>
      </c>
      <c r="M361" s="46">
        <v>21600000</v>
      </c>
      <c r="N361" s="113">
        <v>5400000</v>
      </c>
      <c r="O361" s="319">
        <f t="shared" si="24"/>
        <v>21600000</v>
      </c>
      <c r="P361" s="374" t="s">
        <v>1359</v>
      </c>
      <c r="Q361" s="142">
        <v>0</v>
      </c>
      <c r="R361" s="142">
        <v>4</v>
      </c>
      <c r="S361" s="142">
        <v>0</v>
      </c>
      <c r="T361" s="142">
        <v>0</v>
      </c>
      <c r="U361" s="142">
        <v>0</v>
      </c>
      <c r="V361" s="142">
        <v>0</v>
      </c>
      <c r="W361" s="142">
        <v>0</v>
      </c>
      <c r="X361" s="142">
        <v>0</v>
      </c>
      <c r="Y361" s="142">
        <v>0</v>
      </c>
      <c r="Z361" s="142">
        <v>0</v>
      </c>
      <c r="AA361" s="142">
        <v>0</v>
      </c>
      <c r="AB361" s="142">
        <v>0</v>
      </c>
      <c r="AC361" s="142">
        <v>0</v>
      </c>
      <c r="AD361" s="142">
        <v>0</v>
      </c>
      <c r="AE361" s="142">
        <v>0</v>
      </c>
      <c r="AF361" s="142">
        <v>0</v>
      </c>
      <c r="AG361" s="142">
        <v>0</v>
      </c>
      <c r="AH361" s="142">
        <v>0</v>
      </c>
      <c r="AI361" s="142">
        <f t="shared" si="22"/>
        <v>4</v>
      </c>
      <c r="AJ361" s="364">
        <f t="shared" si="23"/>
        <v>0</v>
      </c>
    </row>
    <row r="362" spans="1:36" s="48" customFormat="1" ht="51">
      <c r="A362" s="7">
        <v>84</v>
      </c>
      <c r="B362" s="7">
        <v>4</v>
      </c>
      <c r="C362" s="7"/>
      <c r="D362" s="14" t="s">
        <v>1068</v>
      </c>
      <c r="E362" s="14" t="s">
        <v>1069</v>
      </c>
      <c r="F362" s="7" t="s">
        <v>1072</v>
      </c>
      <c r="G362" s="394" t="s">
        <v>1073</v>
      </c>
      <c r="H362" s="45" t="s">
        <v>1064</v>
      </c>
      <c r="I362" s="45" t="s">
        <v>1065</v>
      </c>
      <c r="J362" s="7" t="s">
        <v>192</v>
      </c>
      <c r="K362" s="46">
        <v>4</v>
      </c>
      <c r="L362" s="46">
        <v>10800000</v>
      </c>
      <c r="M362" s="46">
        <v>43200000</v>
      </c>
      <c r="N362" s="113">
        <v>10800000</v>
      </c>
      <c r="O362" s="319">
        <f t="shared" si="24"/>
        <v>43200000</v>
      </c>
      <c r="P362" s="374" t="s">
        <v>1359</v>
      </c>
      <c r="Q362" s="142">
        <v>0</v>
      </c>
      <c r="R362" s="142">
        <v>4</v>
      </c>
      <c r="S362" s="142">
        <v>0</v>
      </c>
      <c r="T362" s="142">
        <v>0</v>
      </c>
      <c r="U362" s="142">
        <v>0</v>
      </c>
      <c r="V362" s="142">
        <v>0</v>
      </c>
      <c r="W362" s="142">
        <v>0</v>
      </c>
      <c r="X362" s="142">
        <v>0</v>
      </c>
      <c r="Y362" s="142">
        <v>0</v>
      </c>
      <c r="Z362" s="142">
        <v>0</v>
      </c>
      <c r="AA362" s="142">
        <v>0</v>
      </c>
      <c r="AB362" s="142">
        <v>0</v>
      </c>
      <c r="AC362" s="142">
        <v>0</v>
      </c>
      <c r="AD362" s="142">
        <v>0</v>
      </c>
      <c r="AE362" s="142">
        <v>0</v>
      </c>
      <c r="AF362" s="142">
        <v>0</v>
      </c>
      <c r="AG362" s="142">
        <v>0</v>
      </c>
      <c r="AH362" s="142">
        <v>0</v>
      </c>
      <c r="AI362" s="142">
        <f t="shared" si="22"/>
        <v>4</v>
      </c>
      <c r="AJ362" s="364">
        <f t="shared" si="23"/>
        <v>0</v>
      </c>
    </row>
    <row r="363" spans="1:36" s="48" customFormat="1" ht="63.75">
      <c r="A363" s="7">
        <v>85</v>
      </c>
      <c r="B363" s="7">
        <v>5</v>
      </c>
      <c r="C363" s="7"/>
      <c r="D363" s="14" t="s">
        <v>1074</v>
      </c>
      <c r="E363" s="14" t="s">
        <v>1075</v>
      </c>
      <c r="F363" s="7" t="s">
        <v>1072</v>
      </c>
      <c r="G363" s="394" t="s">
        <v>1076</v>
      </c>
      <c r="H363" s="45" t="s">
        <v>1064</v>
      </c>
      <c r="I363" s="45" t="s">
        <v>1065</v>
      </c>
      <c r="J363" s="7" t="s">
        <v>192</v>
      </c>
      <c r="K363" s="46">
        <v>4</v>
      </c>
      <c r="L363" s="46">
        <v>5400000</v>
      </c>
      <c r="M363" s="46">
        <v>21600000</v>
      </c>
      <c r="N363" s="113">
        <v>5400000</v>
      </c>
      <c r="O363" s="319">
        <f t="shared" si="24"/>
        <v>21600000</v>
      </c>
      <c r="P363" s="374" t="s">
        <v>1359</v>
      </c>
      <c r="Q363" s="142">
        <v>0</v>
      </c>
      <c r="R363" s="142">
        <v>4</v>
      </c>
      <c r="S363" s="142">
        <v>0</v>
      </c>
      <c r="T363" s="142">
        <v>0</v>
      </c>
      <c r="U363" s="142">
        <v>0</v>
      </c>
      <c r="V363" s="142">
        <v>0</v>
      </c>
      <c r="W363" s="142">
        <v>0</v>
      </c>
      <c r="X363" s="142">
        <v>0</v>
      </c>
      <c r="Y363" s="142">
        <v>0</v>
      </c>
      <c r="Z363" s="142">
        <v>0</v>
      </c>
      <c r="AA363" s="142">
        <v>0</v>
      </c>
      <c r="AB363" s="142">
        <v>0</v>
      </c>
      <c r="AC363" s="142">
        <v>0</v>
      </c>
      <c r="AD363" s="142">
        <v>0</v>
      </c>
      <c r="AE363" s="142">
        <v>0</v>
      </c>
      <c r="AF363" s="142">
        <v>0</v>
      </c>
      <c r="AG363" s="142">
        <v>0</v>
      </c>
      <c r="AH363" s="142">
        <v>0</v>
      </c>
      <c r="AI363" s="142">
        <f t="shared" si="22"/>
        <v>4</v>
      </c>
      <c r="AJ363" s="364">
        <f t="shared" si="23"/>
        <v>0</v>
      </c>
    </row>
    <row r="364" spans="1:36" s="48" customFormat="1" ht="51">
      <c r="A364" s="7">
        <v>86</v>
      </c>
      <c r="B364" s="7">
        <v>6</v>
      </c>
      <c r="C364" s="7"/>
      <c r="D364" s="14" t="s">
        <v>1077</v>
      </c>
      <c r="E364" s="14" t="s">
        <v>1078</v>
      </c>
      <c r="F364" s="49" t="s">
        <v>1079</v>
      </c>
      <c r="G364" s="394" t="s">
        <v>1080</v>
      </c>
      <c r="H364" s="45" t="s">
        <v>1064</v>
      </c>
      <c r="I364" s="45" t="s">
        <v>1065</v>
      </c>
      <c r="J364" s="7" t="s">
        <v>113</v>
      </c>
      <c r="K364" s="46">
        <v>4</v>
      </c>
      <c r="L364" s="46">
        <v>3800000</v>
      </c>
      <c r="M364" s="46">
        <v>15200000</v>
      </c>
      <c r="N364" s="113">
        <v>3800000</v>
      </c>
      <c r="O364" s="319">
        <f t="shared" si="24"/>
        <v>15200000</v>
      </c>
      <c r="P364" s="374" t="s">
        <v>1359</v>
      </c>
      <c r="Q364" s="142">
        <v>0</v>
      </c>
      <c r="R364" s="142">
        <v>4</v>
      </c>
      <c r="S364" s="142">
        <v>0</v>
      </c>
      <c r="T364" s="142">
        <v>0</v>
      </c>
      <c r="U364" s="142">
        <v>0</v>
      </c>
      <c r="V364" s="142">
        <v>0</v>
      </c>
      <c r="W364" s="142">
        <v>0</v>
      </c>
      <c r="X364" s="142">
        <v>0</v>
      </c>
      <c r="Y364" s="142">
        <v>0</v>
      </c>
      <c r="Z364" s="142">
        <v>0</v>
      </c>
      <c r="AA364" s="142">
        <v>0</v>
      </c>
      <c r="AB364" s="142">
        <v>0</v>
      </c>
      <c r="AC364" s="142">
        <v>0</v>
      </c>
      <c r="AD364" s="142">
        <v>0</v>
      </c>
      <c r="AE364" s="142">
        <v>0</v>
      </c>
      <c r="AF364" s="142">
        <v>0</v>
      </c>
      <c r="AG364" s="142">
        <v>0</v>
      </c>
      <c r="AH364" s="142">
        <v>0</v>
      </c>
      <c r="AI364" s="142">
        <f t="shared" si="22"/>
        <v>4</v>
      </c>
      <c r="AJ364" s="364">
        <f t="shared" si="23"/>
        <v>0</v>
      </c>
    </row>
    <row r="365" spans="1:36" s="48" customFormat="1" ht="12.75">
      <c r="A365" s="7">
        <v>87</v>
      </c>
      <c r="B365" s="7">
        <v>7</v>
      </c>
      <c r="C365" s="7"/>
      <c r="D365" s="14" t="s">
        <v>1081</v>
      </c>
      <c r="E365" s="14" t="s">
        <v>1082</v>
      </c>
      <c r="F365" s="7" t="s">
        <v>1083</v>
      </c>
      <c r="G365" s="394" t="s">
        <v>1084</v>
      </c>
      <c r="H365" s="45" t="s">
        <v>1064</v>
      </c>
      <c r="I365" s="45" t="s">
        <v>180</v>
      </c>
      <c r="J365" s="7" t="s">
        <v>5</v>
      </c>
      <c r="K365" s="46">
        <v>4</v>
      </c>
      <c r="L365" s="46">
        <v>4800000</v>
      </c>
      <c r="M365" s="46">
        <v>19200000</v>
      </c>
      <c r="N365" s="113">
        <v>4800000</v>
      </c>
      <c r="O365" s="319">
        <f t="shared" si="24"/>
        <v>19200000</v>
      </c>
      <c r="P365" s="374" t="s">
        <v>1359</v>
      </c>
      <c r="Q365" s="142">
        <v>0</v>
      </c>
      <c r="R365" s="142">
        <v>4</v>
      </c>
      <c r="S365" s="142">
        <v>0</v>
      </c>
      <c r="T365" s="142">
        <v>0</v>
      </c>
      <c r="U365" s="142">
        <v>0</v>
      </c>
      <c r="V365" s="142">
        <v>0</v>
      </c>
      <c r="W365" s="142">
        <v>0</v>
      </c>
      <c r="X365" s="142">
        <v>0</v>
      </c>
      <c r="Y365" s="142">
        <v>0</v>
      </c>
      <c r="Z365" s="142">
        <v>0</v>
      </c>
      <c r="AA365" s="142">
        <v>0</v>
      </c>
      <c r="AB365" s="142">
        <v>0</v>
      </c>
      <c r="AC365" s="142">
        <v>0</v>
      </c>
      <c r="AD365" s="142">
        <v>0</v>
      </c>
      <c r="AE365" s="142">
        <v>0</v>
      </c>
      <c r="AF365" s="142">
        <v>0</v>
      </c>
      <c r="AG365" s="142">
        <v>0</v>
      </c>
      <c r="AH365" s="142">
        <v>0</v>
      </c>
      <c r="AI365" s="142">
        <f t="shared" si="22"/>
        <v>4</v>
      </c>
      <c r="AJ365" s="364">
        <f t="shared" si="23"/>
        <v>0</v>
      </c>
    </row>
    <row r="366" spans="1:36" s="48" customFormat="1" ht="38.25">
      <c r="A366" s="7">
        <v>88</v>
      </c>
      <c r="B366" s="7">
        <v>8</v>
      </c>
      <c r="C366" s="7"/>
      <c r="D366" s="14" t="s">
        <v>1085</v>
      </c>
      <c r="E366" s="14" t="s">
        <v>1086</v>
      </c>
      <c r="F366" s="49" t="s">
        <v>1087</v>
      </c>
      <c r="G366" s="394" t="s">
        <v>1088</v>
      </c>
      <c r="H366" s="45" t="s">
        <v>1064</v>
      </c>
      <c r="I366" s="45" t="s">
        <v>180</v>
      </c>
      <c r="J366" s="7" t="s">
        <v>5</v>
      </c>
      <c r="K366" s="46">
        <v>4</v>
      </c>
      <c r="L366" s="46">
        <v>9200000</v>
      </c>
      <c r="M366" s="46">
        <v>36800000</v>
      </c>
      <c r="N366" s="113">
        <v>9200000</v>
      </c>
      <c r="O366" s="319">
        <f t="shared" si="24"/>
        <v>36800000</v>
      </c>
      <c r="P366" s="374" t="s">
        <v>1359</v>
      </c>
      <c r="Q366" s="142">
        <v>0</v>
      </c>
      <c r="R366" s="142">
        <v>4</v>
      </c>
      <c r="S366" s="142">
        <v>0</v>
      </c>
      <c r="T366" s="142">
        <v>0</v>
      </c>
      <c r="U366" s="142">
        <v>0</v>
      </c>
      <c r="V366" s="142">
        <v>0</v>
      </c>
      <c r="W366" s="142">
        <v>0</v>
      </c>
      <c r="X366" s="142">
        <v>0</v>
      </c>
      <c r="Y366" s="142">
        <v>0</v>
      </c>
      <c r="Z366" s="142">
        <v>0</v>
      </c>
      <c r="AA366" s="142">
        <v>0</v>
      </c>
      <c r="AB366" s="142">
        <v>0</v>
      </c>
      <c r="AC366" s="142">
        <v>0</v>
      </c>
      <c r="AD366" s="142">
        <v>0</v>
      </c>
      <c r="AE366" s="142">
        <v>0</v>
      </c>
      <c r="AF366" s="142">
        <v>0</v>
      </c>
      <c r="AG366" s="142">
        <v>0</v>
      </c>
      <c r="AH366" s="142">
        <v>0</v>
      </c>
      <c r="AI366" s="142">
        <f t="shared" si="22"/>
        <v>4</v>
      </c>
      <c r="AJ366" s="364">
        <f t="shared" si="23"/>
        <v>0</v>
      </c>
    </row>
    <row r="367" spans="1:36" s="48" customFormat="1" ht="51">
      <c r="A367" s="7">
        <v>89</v>
      </c>
      <c r="B367" s="7">
        <v>9</v>
      </c>
      <c r="C367" s="7"/>
      <c r="D367" s="14" t="s">
        <v>1089</v>
      </c>
      <c r="E367" s="14" t="s">
        <v>1086</v>
      </c>
      <c r="F367" s="49" t="s">
        <v>1090</v>
      </c>
      <c r="G367" s="375" t="s">
        <v>1091</v>
      </c>
      <c r="H367" s="45" t="s">
        <v>1064</v>
      </c>
      <c r="I367" s="45" t="s">
        <v>180</v>
      </c>
      <c r="J367" s="7" t="s">
        <v>5</v>
      </c>
      <c r="K367" s="46">
        <v>4</v>
      </c>
      <c r="L367" s="46">
        <v>9200000</v>
      </c>
      <c r="M367" s="46">
        <v>36800000</v>
      </c>
      <c r="N367" s="113">
        <v>9200000</v>
      </c>
      <c r="O367" s="319">
        <f t="shared" si="24"/>
        <v>36800000</v>
      </c>
      <c r="P367" s="374" t="s">
        <v>1359</v>
      </c>
      <c r="Q367" s="142">
        <v>0</v>
      </c>
      <c r="R367" s="142">
        <v>4</v>
      </c>
      <c r="S367" s="142">
        <v>0</v>
      </c>
      <c r="T367" s="142">
        <v>0</v>
      </c>
      <c r="U367" s="142">
        <v>0</v>
      </c>
      <c r="V367" s="142">
        <v>0</v>
      </c>
      <c r="W367" s="142">
        <v>0</v>
      </c>
      <c r="X367" s="142">
        <v>0</v>
      </c>
      <c r="Y367" s="142">
        <v>0</v>
      </c>
      <c r="Z367" s="142">
        <v>0</v>
      </c>
      <c r="AA367" s="142">
        <v>0</v>
      </c>
      <c r="AB367" s="142">
        <v>0</v>
      </c>
      <c r="AC367" s="142">
        <v>0</v>
      </c>
      <c r="AD367" s="142">
        <v>0</v>
      </c>
      <c r="AE367" s="142">
        <v>0</v>
      </c>
      <c r="AF367" s="142">
        <v>0</v>
      </c>
      <c r="AG367" s="142">
        <v>0</v>
      </c>
      <c r="AH367" s="142">
        <v>0</v>
      </c>
      <c r="AI367" s="142">
        <f t="shared" si="22"/>
        <v>4</v>
      </c>
      <c r="AJ367" s="364">
        <f t="shared" si="23"/>
        <v>0</v>
      </c>
    </row>
    <row r="368" spans="1:36" s="35" customFormat="1" ht="12.75">
      <c r="B368" s="50" t="s">
        <v>1092</v>
      </c>
      <c r="C368" s="358"/>
      <c r="D368" s="137"/>
      <c r="E368" s="359"/>
      <c r="F368" s="359"/>
      <c r="G368" s="50"/>
      <c r="H368" s="358"/>
      <c r="I368" s="358"/>
      <c r="J368" s="51"/>
      <c r="K368" s="351"/>
      <c r="L368" s="46"/>
      <c r="M368" s="351">
        <v>17920000</v>
      </c>
      <c r="N368" s="319"/>
      <c r="O368" s="320">
        <f>SUM(O369:O370)</f>
        <v>15996000</v>
      </c>
      <c r="P368" s="374" t="s">
        <v>1359</v>
      </c>
      <c r="Q368" s="142" t="e">
        <v>#N/A</v>
      </c>
      <c r="R368" s="142" t="e">
        <v>#N/A</v>
      </c>
      <c r="S368" s="142" t="e">
        <v>#N/A</v>
      </c>
      <c r="T368" s="142" t="e">
        <v>#N/A</v>
      </c>
      <c r="U368" s="142" t="e">
        <v>#N/A</v>
      </c>
      <c r="V368" s="142" t="e">
        <v>#N/A</v>
      </c>
      <c r="W368" s="142" t="e">
        <v>#N/A</v>
      </c>
      <c r="X368" s="142" t="e">
        <v>#N/A</v>
      </c>
      <c r="Y368" s="142" t="e">
        <v>#N/A</v>
      </c>
      <c r="Z368" s="142" t="e">
        <v>#N/A</v>
      </c>
      <c r="AA368" s="142" t="e">
        <v>#N/A</v>
      </c>
      <c r="AB368" s="142" t="e">
        <v>#N/A</v>
      </c>
      <c r="AC368" s="142" t="e">
        <v>#N/A</v>
      </c>
      <c r="AD368" s="142" t="e">
        <v>#N/A</v>
      </c>
      <c r="AE368" s="142" t="e">
        <v>#N/A</v>
      </c>
      <c r="AF368" s="142" t="e">
        <v>#N/A</v>
      </c>
      <c r="AG368" s="142" t="e">
        <v>#N/A</v>
      </c>
      <c r="AH368" s="142" t="e">
        <v>#N/A</v>
      </c>
      <c r="AI368" s="142" t="e">
        <f t="shared" si="22"/>
        <v>#N/A</v>
      </c>
      <c r="AJ368" s="364" t="e">
        <f t="shared" si="23"/>
        <v>#N/A</v>
      </c>
    </row>
    <row r="369" spans="1:36" s="48" customFormat="1" ht="38.25">
      <c r="A369" s="135">
        <v>90</v>
      </c>
      <c r="B369" s="7">
        <v>10</v>
      </c>
      <c r="C369" s="135"/>
      <c r="D369" s="136" t="s">
        <v>1093</v>
      </c>
      <c r="E369" s="136" t="s">
        <v>1094</v>
      </c>
      <c r="F369" s="135" t="s">
        <v>1095</v>
      </c>
      <c r="G369" s="395" t="s">
        <v>1096</v>
      </c>
      <c r="H369" s="52" t="s">
        <v>1097</v>
      </c>
      <c r="I369" s="52" t="s">
        <v>836</v>
      </c>
      <c r="J369" s="7" t="s">
        <v>113</v>
      </c>
      <c r="K369" s="46">
        <v>4</v>
      </c>
      <c r="L369" s="46">
        <v>2140000</v>
      </c>
      <c r="M369" s="46">
        <v>8560000</v>
      </c>
      <c r="N369" s="319">
        <v>1800000</v>
      </c>
      <c r="O369" s="319">
        <f>N369*K369</f>
        <v>7200000</v>
      </c>
      <c r="P369" s="374" t="s">
        <v>1359</v>
      </c>
      <c r="Q369" s="142">
        <v>0</v>
      </c>
      <c r="R369" s="142">
        <v>4</v>
      </c>
      <c r="S369" s="142">
        <v>0</v>
      </c>
      <c r="T369" s="142">
        <v>0</v>
      </c>
      <c r="U369" s="142">
        <v>0</v>
      </c>
      <c r="V369" s="142">
        <v>0</v>
      </c>
      <c r="W369" s="142">
        <v>0</v>
      </c>
      <c r="X369" s="142">
        <v>0</v>
      </c>
      <c r="Y369" s="142">
        <v>0</v>
      </c>
      <c r="Z369" s="142">
        <v>0</v>
      </c>
      <c r="AA369" s="142">
        <v>0</v>
      </c>
      <c r="AB369" s="142">
        <v>0</v>
      </c>
      <c r="AC369" s="142">
        <v>0</v>
      </c>
      <c r="AD369" s="142">
        <v>0</v>
      </c>
      <c r="AE369" s="142">
        <v>0</v>
      </c>
      <c r="AF369" s="142">
        <v>0</v>
      </c>
      <c r="AG369" s="142">
        <v>0</v>
      </c>
      <c r="AH369" s="142">
        <v>0</v>
      </c>
      <c r="AI369" s="142">
        <f t="shared" si="22"/>
        <v>4</v>
      </c>
      <c r="AJ369" s="364">
        <f t="shared" si="23"/>
        <v>0</v>
      </c>
    </row>
    <row r="370" spans="1:36" s="48" customFormat="1" ht="25.5">
      <c r="A370" s="7">
        <v>91</v>
      </c>
      <c r="B370" s="7">
        <v>11</v>
      </c>
      <c r="C370" s="7"/>
      <c r="D370" s="14" t="s">
        <v>1098</v>
      </c>
      <c r="E370" s="14" t="s">
        <v>1099</v>
      </c>
      <c r="F370" s="7" t="s">
        <v>1100</v>
      </c>
      <c r="G370" s="395" t="s">
        <v>1096</v>
      </c>
      <c r="H370" s="52" t="s">
        <v>1097</v>
      </c>
      <c r="I370" s="52" t="s">
        <v>836</v>
      </c>
      <c r="J370" s="7" t="s">
        <v>113</v>
      </c>
      <c r="K370" s="46">
        <v>4</v>
      </c>
      <c r="L370" s="46">
        <v>2340000</v>
      </c>
      <c r="M370" s="46">
        <v>9360000</v>
      </c>
      <c r="N370" s="319">
        <v>2199000</v>
      </c>
      <c r="O370" s="319">
        <f>N370*K370</f>
        <v>8796000</v>
      </c>
      <c r="P370" s="374" t="s">
        <v>1359</v>
      </c>
      <c r="Q370" s="142">
        <v>0</v>
      </c>
      <c r="R370" s="142">
        <v>4</v>
      </c>
      <c r="S370" s="142">
        <v>0</v>
      </c>
      <c r="T370" s="142">
        <v>0</v>
      </c>
      <c r="U370" s="142">
        <v>0</v>
      </c>
      <c r="V370" s="142">
        <v>0</v>
      </c>
      <c r="W370" s="142">
        <v>0</v>
      </c>
      <c r="X370" s="142">
        <v>0</v>
      </c>
      <c r="Y370" s="142">
        <v>0</v>
      </c>
      <c r="Z370" s="142">
        <v>0</v>
      </c>
      <c r="AA370" s="142">
        <v>0</v>
      </c>
      <c r="AB370" s="142">
        <v>0</v>
      </c>
      <c r="AC370" s="142">
        <v>0</v>
      </c>
      <c r="AD370" s="142">
        <v>0</v>
      </c>
      <c r="AE370" s="142">
        <v>0</v>
      </c>
      <c r="AF370" s="142">
        <v>0</v>
      </c>
      <c r="AG370" s="142">
        <v>0</v>
      </c>
      <c r="AH370" s="142">
        <v>0</v>
      </c>
      <c r="AI370" s="142">
        <f t="shared" si="22"/>
        <v>4</v>
      </c>
      <c r="AJ370" s="364">
        <f t="shared" si="23"/>
        <v>0</v>
      </c>
    </row>
    <row r="371" spans="1:36" s="35" customFormat="1" ht="18" customHeight="1">
      <c r="B371" s="41" t="s">
        <v>502</v>
      </c>
      <c r="C371" s="358"/>
      <c r="D371" s="137"/>
      <c r="E371" s="144"/>
      <c r="F371" s="358"/>
      <c r="G371" s="50"/>
      <c r="H371" s="358"/>
      <c r="I371" s="358"/>
      <c r="J371" s="358"/>
      <c r="K371" s="351"/>
      <c r="L371" s="46"/>
      <c r="M371" s="351">
        <v>99098000</v>
      </c>
      <c r="N371" s="319"/>
      <c r="O371" s="320">
        <f>SUM(O372:O377)</f>
        <v>99088000</v>
      </c>
      <c r="P371" s="374" t="s">
        <v>1359</v>
      </c>
      <c r="Q371" s="142" t="e">
        <v>#N/A</v>
      </c>
      <c r="R371" s="142" t="e">
        <v>#N/A</v>
      </c>
      <c r="S371" s="142" t="e">
        <v>#N/A</v>
      </c>
      <c r="T371" s="142" t="e">
        <v>#N/A</v>
      </c>
      <c r="U371" s="142" t="e">
        <v>#N/A</v>
      </c>
      <c r="V371" s="142" t="e">
        <v>#N/A</v>
      </c>
      <c r="W371" s="142" t="e">
        <v>#N/A</v>
      </c>
      <c r="X371" s="142" t="e">
        <v>#N/A</v>
      </c>
      <c r="Y371" s="142" t="e">
        <v>#N/A</v>
      </c>
      <c r="Z371" s="142" t="e">
        <v>#N/A</v>
      </c>
      <c r="AA371" s="142" t="e">
        <v>#N/A</v>
      </c>
      <c r="AB371" s="142" t="e">
        <v>#N/A</v>
      </c>
      <c r="AC371" s="142" t="e">
        <v>#N/A</v>
      </c>
      <c r="AD371" s="142" t="e">
        <v>#N/A</v>
      </c>
      <c r="AE371" s="142" t="e">
        <v>#N/A</v>
      </c>
      <c r="AF371" s="142" t="e">
        <v>#N/A</v>
      </c>
      <c r="AG371" s="142" t="e">
        <v>#N/A</v>
      </c>
      <c r="AH371" s="142" t="e">
        <v>#N/A</v>
      </c>
      <c r="AI371" s="142" t="e">
        <f t="shared" si="22"/>
        <v>#N/A</v>
      </c>
      <c r="AJ371" s="364" t="e">
        <f t="shared" si="23"/>
        <v>#N/A</v>
      </c>
    </row>
    <row r="372" spans="1:36" s="48" customFormat="1" ht="25.5">
      <c r="A372" s="135">
        <v>247</v>
      </c>
      <c r="B372" s="7">
        <v>12</v>
      </c>
      <c r="C372" s="135"/>
      <c r="D372" s="136" t="s">
        <v>503</v>
      </c>
      <c r="E372" s="136" t="s">
        <v>503</v>
      </c>
      <c r="F372" s="135" t="s">
        <v>1101</v>
      </c>
      <c r="G372" s="375" t="s">
        <v>504</v>
      </c>
      <c r="H372" s="7" t="s">
        <v>1102</v>
      </c>
      <c r="I372" s="7" t="s">
        <v>4</v>
      </c>
      <c r="J372" s="7" t="s">
        <v>112</v>
      </c>
      <c r="K372" s="46">
        <v>2</v>
      </c>
      <c r="L372" s="46">
        <v>10150000</v>
      </c>
      <c r="M372" s="46">
        <v>20300000</v>
      </c>
      <c r="N372" s="319">
        <v>10150000</v>
      </c>
      <c r="O372" s="319">
        <f t="shared" ref="O372:O377" si="25">N372*K372</f>
        <v>20300000</v>
      </c>
      <c r="P372" s="374" t="s">
        <v>1359</v>
      </c>
      <c r="Q372" s="142">
        <v>0</v>
      </c>
      <c r="R372" s="142">
        <v>2</v>
      </c>
      <c r="S372" s="142">
        <v>0</v>
      </c>
      <c r="T372" s="142">
        <v>0</v>
      </c>
      <c r="U372" s="142">
        <v>0</v>
      </c>
      <c r="V372" s="142">
        <v>0</v>
      </c>
      <c r="W372" s="142">
        <v>0</v>
      </c>
      <c r="X372" s="142">
        <v>0</v>
      </c>
      <c r="Y372" s="142">
        <v>0</v>
      </c>
      <c r="Z372" s="142">
        <v>0</v>
      </c>
      <c r="AA372" s="142">
        <v>0</v>
      </c>
      <c r="AB372" s="142">
        <v>0</v>
      </c>
      <c r="AC372" s="142">
        <v>0</v>
      </c>
      <c r="AD372" s="142">
        <v>0</v>
      </c>
      <c r="AE372" s="142">
        <v>0</v>
      </c>
      <c r="AF372" s="142">
        <v>0</v>
      </c>
      <c r="AG372" s="142">
        <v>0</v>
      </c>
      <c r="AH372" s="142">
        <v>0</v>
      </c>
      <c r="AI372" s="142">
        <f t="shared" si="22"/>
        <v>2</v>
      </c>
      <c r="AJ372" s="364">
        <f t="shared" si="23"/>
        <v>0</v>
      </c>
    </row>
    <row r="373" spans="1:36" s="48" customFormat="1" ht="25.5">
      <c r="A373" s="7">
        <v>248</v>
      </c>
      <c r="B373" s="7">
        <v>13</v>
      </c>
      <c r="C373" s="7"/>
      <c r="D373" s="14" t="s">
        <v>505</v>
      </c>
      <c r="E373" s="14" t="s">
        <v>505</v>
      </c>
      <c r="F373" s="7" t="s">
        <v>1103</v>
      </c>
      <c r="G373" s="375" t="s">
        <v>506</v>
      </c>
      <c r="H373" s="7" t="s">
        <v>1102</v>
      </c>
      <c r="I373" s="7" t="s">
        <v>4</v>
      </c>
      <c r="J373" s="7" t="s">
        <v>5</v>
      </c>
      <c r="K373" s="46">
        <v>2</v>
      </c>
      <c r="L373" s="46">
        <v>12900000</v>
      </c>
      <c r="M373" s="46">
        <v>25800000</v>
      </c>
      <c r="N373" s="319">
        <v>12900000</v>
      </c>
      <c r="O373" s="319">
        <f t="shared" si="25"/>
        <v>25800000</v>
      </c>
      <c r="P373" s="374" t="s">
        <v>1359</v>
      </c>
      <c r="Q373" s="142">
        <v>0</v>
      </c>
      <c r="R373" s="142">
        <v>2</v>
      </c>
      <c r="S373" s="142">
        <v>0</v>
      </c>
      <c r="T373" s="142">
        <v>0</v>
      </c>
      <c r="U373" s="142">
        <v>0</v>
      </c>
      <c r="V373" s="142">
        <v>0</v>
      </c>
      <c r="W373" s="142">
        <v>0</v>
      </c>
      <c r="X373" s="142">
        <v>0</v>
      </c>
      <c r="Y373" s="142">
        <v>0</v>
      </c>
      <c r="Z373" s="142">
        <v>0</v>
      </c>
      <c r="AA373" s="142">
        <v>0</v>
      </c>
      <c r="AB373" s="142">
        <v>0</v>
      </c>
      <c r="AC373" s="142">
        <v>0</v>
      </c>
      <c r="AD373" s="142">
        <v>0</v>
      </c>
      <c r="AE373" s="142">
        <v>0</v>
      </c>
      <c r="AF373" s="142">
        <v>0</v>
      </c>
      <c r="AG373" s="142">
        <v>0</v>
      </c>
      <c r="AH373" s="142">
        <v>0</v>
      </c>
      <c r="AI373" s="142">
        <f t="shared" si="22"/>
        <v>2</v>
      </c>
      <c r="AJ373" s="364">
        <f t="shared" si="23"/>
        <v>0</v>
      </c>
    </row>
    <row r="374" spans="1:36" s="48" customFormat="1" ht="25.5">
      <c r="A374" s="7">
        <v>249</v>
      </c>
      <c r="B374" s="7">
        <v>14</v>
      </c>
      <c r="C374" s="7"/>
      <c r="D374" s="14" t="s">
        <v>507</v>
      </c>
      <c r="E374" s="14" t="s">
        <v>507</v>
      </c>
      <c r="F374" s="7" t="s">
        <v>1104</v>
      </c>
      <c r="G374" s="375" t="s">
        <v>508</v>
      </c>
      <c r="H374" s="7" t="s">
        <v>1102</v>
      </c>
      <c r="I374" s="7" t="s">
        <v>4</v>
      </c>
      <c r="J374" s="7" t="s">
        <v>5</v>
      </c>
      <c r="K374" s="46">
        <v>2</v>
      </c>
      <c r="L374" s="46">
        <v>20639000</v>
      </c>
      <c r="M374" s="46">
        <v>41278000</v>
      </c>
      <c r="N374" s="319">
        <v>20635000</v>
      </c>
      <c r="O374" s="319">
        <f t="shared" si="25"/>
        <v>41270000</v>
      </c>
      <c r="P374" s="374" t="s">
        <v>1359</v>
      </c>
      <c r="Q374" s="142">
        <v>0</v>
      </c>
      <c r="R374" s="142">
        <v>2</v>
      </c>
      <c r="S374" s="142">
        <v>0</v>
      </c>
      <c r="T374" s="142">
        <v>0</v>
      </c>
      <c r="U374" s="142">
        <v>0</v>
      </c>
      <c r="V374" s="142">
        <v>0</v>
      </c>
      <c r="W374" s="142">
        <v>0</v>
      </c>
      <c r="X374" s="142">
        <v>0</v>
      </c>
      <c r="Y374" s="142">
        <v>0</v>
      </c>
      <c r="Z374" s="142">
        <v>0</v>
      </c>
      <c r="AA374" s="142">
        <v>0</v>
      </c>
      <c r="AB374" s="142">
        <v>0</v>
      </c>
      <c r="AC374" s="142">
        <v>0</v>
      </c>
      <c r="AD374" s="142">
        <v>0</v>
      </c>
      <c r="AE374" s="142">
        <v>0</v>
      </c>
      <c r="AF374" s="142">
        <v>0</v>
      </c>
      <c r="AG374" s="142">
        <v>0</v>
      </c>
      <c r="AH374" s="142">
        <v>0</v>
      </c>
      <c r="AI374" s="142">
        <f t="shared" si="22"/>
        <v>2</v>
      </c>
      <c r="AJ374" s="364">
        <f t="shared" si="23"/>
        <v>0</v>
      </c>
    </row>
    <row r="375" spans="1:36" s="48" customFormat="1" ht="12.75">
      <c r="A375" s="7">
        <v>250</v>
      </c>
      <c r="B375" s="7">
        <v>15</v>
      </c>
      <c r="C375" s="7"/>
      <c r="D375" s="14" t="s">
        <v>71</v>
      </c>
      <c r="E375" s="14" t="s">
        <v>71</v>
      </c>
      <c r="F375" s="7" t="s">
        <v>1105</v>
      </c>
      <c r="G375" s="375" t="s">
        <v>509</v>
      </c>
      <c r="H375" s="7" t="s">
        <v>1102</v>
      </c>
      <c r="I375" s="7" t="s">
        <v>4</v>
      </c>
      <c r="J375" s="7" t="s">
        <v>5</v>
      </c>
      <c r="K375" s="46">
        <v>2</v>
      </c>
      <c r="L375" s="46">
        <v>4220000</v>
      </c>
      <c r="M375" s="46">
        <v>8440000</v>
      </c>
      <c r="N375" s="319">
        <v>4220000</v>
      </c>
      <c r="O375" s="319">
        <f t="shared" si="25"/>
        <v>8440000</v>
      </c>
      <c r="P375" s="374" t="s">
        <v>1359</v>
      </c>
      <c r="Q375" s="142">
        <v>0</v>
      </c>
      <c r="R375" s="142">
        <v>2</v>
      </c>
      <c r="S375" s="142">
        <v>0</v>
      </c>
      <c r="T375" s="142">
        <v>0</v>
      </c>
      <c r="U375" s="142">
        <v>0</v>
      </c>
      <c r="V375" s="142">
        <v>0</v>
      </c>
      <c r="W375" s="142">
        <v>0</v>
      </c>
      <c r="X375" s="142">
        <v>0</v>
      </c>
      <c r="Y375" s="142">
        <v>0</v>
      </c>
      <c r="Z375" s="142">
        <v>0</v>
      </c>
      <c r="AA375" s="142">
        <v>0</v>
      </c>
      <c r="AB375" s="142">
        <v>0</v>
      </c>
      <c r="AC375" s="142">
        <v>0</v>
      </c>
      <c r="AD375" s="142">
        <v>0</v>
      </c>
      <c r="AE375" s="142">
        <v>0</v>
      </c>
      <c r="AF375" s="142">
        <v>0</v>
      </c>
      <c r="AG375" s="142">
        <v>0</v>
      </c>
      <c r="AH375" s="142">
        <v>0</v>
      </c>
      <c r="AI375" s="142">
        <f t="shared" si="22"/>
        <v>2</v>
      </c>
      <c r="AJ375" s="364">
        <f t="shared" si="23"/>
        <v>0</v>
      </c>
    </row>
    <row r="376" spans="1:36" s="48" customFormat="1" ht="63.75">
      <c r="A376" s="7">
        <v>251</v>
      </c>
      <c r="B376" s="7">
        <v>16</v>
      </c>
      <c r="C376" s="7"/>
      <c r="D376" s="14" t="s">
        <v>510</v>
      </c>
      <c r="E376" s="14" t="s">
        <v>507</v>
      </c>
      <c r="F376" s="7" t="s">
        <v>1106</v>
      </c>
      <c r="G376" s="375" t="s">
        <v>511</v>
      </c>
      <c r="H376" s="7" t="s">
        <v>1102</v>
      </c>
      <c r="I376" s="7" t="s">
        <v>4</v>
      </c>
      <c r="J376" s="7" t="s">
        <v>5</v>
      </c>
      <c r="K376" s="46">
        <v>2</v>
      </c>
      <c r="L376" s="46">
        <v>759000</v>
      </c>
      <c r="M376" s="46">
        <v>1518000</v>
      </c>
      <c r="N376" s="319">
        <v>759000</v>
      </c>
      <c r="O376" s="319">
        <f t="shared" si="25"/>
        <v>1518000</v>
      </c>
      <c r="P376" s="374" t="s">
        <v>1359</v>
      </c>
      <c r="Q376" s="142">
        <v>0</v>
      </c>
      <c r="R376" s="142">
        <v>2</v>
      </c>
      <c r="S376" s="142">
        <v>0</v>
      </c>
      <c r="T376" s="142">
        <v>0</v>
      </c>
      <c r="U376" s="142">
        <v>0</v>
      </c>
      <c r="V376" s="142">
        <v>0</v>
      </c>
      <c r="W376" s="142">
        <v>0</v>
      </c>
      <c r="X376" s="142">
        <v>0</v>
      </c>
      <c r="Y376" s="142">
        <v>0</v>
      </c>
      <c r="Z376" s="142">
        <v>0</v>
      </c>
      <c r="AA376" s="142">
        <v>0</v>
      </c>
      <c r="AB376" s="142">
        <v>0</v>
      </c>
      <c r="AC376" s="142">
        <v>0</v>
      </c>
      <c r="AD376" s="142">
        <v>0</v>
      </c>
      <c r="AE376" s="142">
        <v>0</v>
      </c>
      <c r="AF376" s="142">
        <v>0</v>
      </c>
      <c r="AG376" s="142">
        <v>0</v>
      </c>
      <c r="AH376" s="142">
        <v>0</v>
      </c>
      <c r="AI376" s="142">
        <f t="shared" si="22"/>
        <v>2</v>
      </c>
      <c r="AJ376" s="364">
        <f t="shared" si="23"/>
        <v>0</v>
      </c>
    </row>
    <row r="377" spans="1:36" s="48" customFormat="1" ht="25.5">
      <c r="A377" s="7">
        <v>252</v>
      </c>
      <c r="B377" s="7">
        <v>17</v>
      </c>
      <c r="C377" s="7"/>
      <c r="D377" s="14" t="s">
        <v>512</v>
      </c>
      <c r="E377" s="14" t="s">
        <v>525</v>
      </c>
      <c r="F377" s="7" t="s">
        <v>1107</v>
      </c>
      <c r="G377" s="375" t="s">
        <v>511</v>
      </c>
      <c r="H377" s="7" t="s">
        <v>1102</v>
      </c>
      <c r="I377" s="7" t="s">
        <v>4</v>
      </c>
      <c r="J377" s="7" t="s">
        <v>5</v>
      </c>
      <c r="K377" s="46">
        <v>2</v>
      </c>
      <c r="L377" s="46">
        <v>881000</v>
      </c>
      <c r="M377" s="46">
        <v>1762000</v>
      </c>
      <c r="N377" s="319">
        <v>880000</v>
      </c>
      <c r="O377" s="319">
        <f t="shared" si="25"/>
        <v>1760000</v>
      </c>
      <c r="P377" s="374" t="s">
        <v>1359</v>
      </c>
      <c r="Q377" s="142">
        <v>0</v>
      </c>
      <c r="R377" s="142">
        <v>2</v>
      </c>
      <c r="S377" s="142">
        <v>0</v>
      </c>
      <c r="T377" s="142">
        <v>0</v>
      </c>
      <c r="U377" s="142">
        <v>0</v>
      </c>
      <c r="V377" s="142">
        <v>0</v>
      </c>
      <c r="W377" s="142">
        <v>0</v>
      </c>
      <c r="X377" s="142">
        <v>0</v>
      </c>
      <c r="Y377" s="142">
        <v>0</v>
      </c>
      <c r="Z377" s="142">
        <v>0</v>
      </c>
      <c r="AA377" s="142">
        <v>0</v>
      </c>
      <c r="AB377" s="142">
        <v>0</v>
      </c>
      <c r="AC377" s="142">
        <v>0</v>
      </c>
      <c r="AD377" s="142">
        <v>0</v>
      </c>
      <c r="AE377" s="142">
        <v>0</v>
      </c>
      <c r="AF377" s="142">
        <v>0</v>
      </c>
      <c r="AG377" s="142">
        <v>0</v>
      </c>
      <c r="AH377" s="142">
        <v>0</v>
      </c>
      <c r="AI377" s="142">
        <f t="shared" si="22"/>
        <v>2</v>
      </c>
      <c r="AJ377" s="364">
        <f t="shared" si="23"/>
        <v>0</v>
      </c>
    </row>
    <row r="378" spans="1:36" s="35" customFormat="1" ht="12.75">
      <c r="B378" s="50" t="s">
        <v>513</v>
      </c>
      <c r="C378" s="358"/>
      <c r="D378" s="137"/>
      <c r="E378" s="359"/>
      <c r="F378" s="358"/>
      <c r="G378" s="50"/>
      <c r="H378" s="358"/>
      <c r="I378" s="358"/>
      <c r="J378" s="358"/>
      <c r="K378" s="351"/>
      <c r="L378" s="46"/>
      <c r="M378" s="351">
        <v>366192000</v>
      </c>
      <c r="N378" s="319"/>
      <c r="O378" s="320">
        <f>SUM(O379:O389)</f>
        <v>366180000</v>
      </c>
      <c r="P378" s="374" t="s">
        <v>1359</v>
      </c>
      <c r="Q378" s="142" t="e">
        <v>#N/A</v>
      </c>
      <c r="R378" s="142" t="e">
        <v>#N/A</v>
      </c>
      <c r="S378" s="142" t="e">
        <v>#N/A</v>
      </c>
      <c r="T378" s="142" t="e">
        <v>#N/A</v>
      </c>
      <c r="U378" s="142" t="e">
        <v>#N/A</v>
      </c>
      <c r="V378" s="142" t="e">
        <v>#N/A</v>
      </c>
      <c r="W378" s="142" t="e">
        <v>#N/A</v>
      </c>
      <c r="X378" s="142" t="e">
        <v>#N/A</v>
      </c>
      <c r="Y378" s="142" t="e">
        <v>#N/A</v>
      </c>
      <c r="Z378" s="142" t="e">
        <v>#N/A</v>
      </c>
      <c r="AA378" s="142" t="e">
        <v>#N/A</v>
      </c>
      <c r="AB378" s="142" t="e">
        <v>#N/A</v>
      </c>
      <c r="AC378" s="142" t="e">
        <v>#N/A</v>
      </c>
      <c r="AD378" s="142" t="e">
        <v>#N/A</v>
      </c>
      <c r="AE378" s="142" t="e">
        <v>#N/A</v>
      </c>
      <c r="AF378" s="142" t="e">
        <v>#N/A</v>
      </c>
      <c r="AG378" s="142" t="e">
        <v>#N/A</v>
      </c>
      <c r="AH378" s="142" t="e">
        <v>#N/A</v>
      </c>
      <c r="AI378" s="142" t="e">
        <f t="shared" si="22"/>
        <v>#N/A</v>
      </c>
      <c r="AJ378" s="364" t="e">
        <f t="shared" si="23"/>
        <v>#N/A</v>
      </c>
    </row>
    <row r="379" spans="1:36" s="48" customFormat="1" ht="58.5" customHeight="1">
      <c r="A379" s="135">
        <v>253</v>
      </c>
      <c r="B379" s="7">
        <v>18</v>
      </c>
      <c r="C379" s="135"/>
      <c r="D379" s="136" t="s">
        <v>514</v>
      </c>
      <c r="E379" s="136" t="s">
        <v>1108</v>
      </c>
      <c r="F379" s="135" t="s">
        <v>1109</v>
      </c>
      <c r="G379" s="375" t="s">
        <v>515</v>
      </c>
      <c r="H379" s="7" t="s">
        <v>1097</v>
      </c>
      <c r="I379" s="7" t="s">
        <v>836</v>
      </c>
      <c r="J379" s="7" t="s">
        <v>192</v>
      </c>
      <c r="K379" s="46">
        <v>17</v>
      </c>
      <c r="L379" s="46">
        <v>6840000</v>
      </c>
      <c r="M379" s="46">
        <v>116280000</v>
      </c>
      <c r="N379" s="319">
        <v>6840000</v>
      </c>
      <c r="O379" s="319">
        <f t="shared" ref="O379:O389" si="26">N379*K379</f>
        <v>116280000</v>
      </c>
      <c r="P379" s="374" t="s">
        <v>1359</v>
      </c>
      <c r="Q379" s="142">
        <v>0</v>
      </c>
      <c r="R379" s="142">
        <v>2</v>
      </c>
      <c r="S379" s="142">
        <v>0</v>
      </c>
      <c r="T379" s="142">
        <v>0</v>
      </c>
      <c r="U379" s="142">
        <v>0</v>
      </c>
      <c r="V379" s="142">
        <v>0</v>
      </c>
      <c r="W379" s="142">
        <v>0</v>
      </c>
      <c r="X379" s="142">
        <v>0</v>
      </c>
      <c r="Y379" s="142">
        <v>15</v>
      </c>
      <c r="Z379" s="142">
        <v>0</v>
      </c>
      <c r="AA379" s="142">
        <v>0</v>
      </c>
      <c r="AB379" s="142">
        <v>0</v>
      </c>
      <c r="AC379" s="142">
        <v>0</v>
      </c>
      <c r="AD379" s="142">
        <v>0</v>
      </c>
      <c r="AE379" s="142">
        <v>0</v>
      </c>
      <c r="AF379" s="142">
        <v>0</v>
      </c>
      <c r="AG379" s="142">
        <v>0</v>
      </c>
      <c r="AH379" s="142">
        <v>0</v>
      </c>
      <c r="AI379" s="142">
        <f t="shared" si="22"/>
        <v>17</v>
      </c>
      <c r="AJ379" s="364">
        <f t="shared" si="23"/>
        <v>0</v>
      </c>
    </row>
    <row r="380" spans="1:36" s="48" customFormat="1" ht="25.5">
      <c r="A380" s="7">
        <v>254</v>
      </c>
      <c r="B380" s="7">
        <v>19</v>
      </c>
      <c r="C380" s="7"/>
      <c r="D380" s="14" t="s">
        <v>514</v>
      </c>
      <c r="E380" s="14" t="s">
        <v>1108</v>
      </c>
      <c r="F380" s="7" t="s">
        <v>1110</v>
      </c>
      <c r="G380" s="375" t="s">
        <v>515</v>
      </c>
      <c r="H380" s="7" t="s">
        <v>1097</v>
      </c>
      <c r="I380" s="7" t="s">
        <v>836</v>
      </c>
      <c r="J380" s="7" t="s">
        <v>192</v>
      </c>
      <c r="K380" s="46">
        <v>2</v>
      </c>
      <c r="L380" s="46">
        <v>3400000</v>
      </c>
      <c r="M380" s="46">
        <v>6800000</v>
      </c>
      <c r="N380" s="319">
        <v>3400000</v>
      </c>
      <c r="O380" s="319">
        <f t="shared" si="26"/>
        <v>6800000</v>
      </c>
      <c r="P380" s="374" t="s">
        <v>1359</v>
      </c>
      <c r="Q380" s="142">
        <v>0</v>
      </c>
      <c r="R380" s="142">
        <v>2</v>
      </c>
      <c r="S380" s="142">
        <v>0</v>
      </c>
      <c r="T380" s="142">
        <v>0</v>
      </c>
      <c r="U380" s="142">
        <v>0</v>
      </c>
      <c r="V380" s="142">
        <v>0</v>
      </c>
      <c r="W380" s="142">
        <v>0</v>
      </c>
      <c r="X380" s="142">
        <v>0</v>
      </c>
      <c r="Y380" s="142">
        <v>0</v>
      </c>
      <c r="Z380" s="142">
        <v>0</v>
      </c>
      <c r="AA380" s="142">
        <v>0</v>
      </c>
      <c r="AB380" s="142">
        <v>0</v>
      </c>
      <c r="AC380" s="142">
        <v>0</v>
      </c>
      <c r="AD380" s="142">
        <v>0</v>
      </c>
      <c r="AE380" s="142">
        <v>0</v>
      </c>
      <c r="AF380" s="142">
        <v>0</v>
      </c>
      <c r="AG380" s="142">
        <v>0</v>
      </c>
      <c r="AH380" s="142">
        <v>0</v>
      </c>
      <c r="AI380" s="142">
        <f t="shared" si="22"/>
        <v>2</v>
      </c>
      <c r="AJ380" s="364">
        <f t="shared" si="23"/>
        <v>0</v>
      </c>
    </row>
    <row r="381" spans="1:36" s="48" customFormat="1" ht="195" customHeight="1">
      <c r="A381" s="7">
        <v>255</v>
      </c>
      <c r="B381" s="7">
        <v>20</v>
      </c>
      <c r="C381" s="7"/>
      <c r="D381" s="14" t="s">
        <v>503</v>
      </c>
      <c r="E381" s="14" t="s">
        <v>503</v>
      </c>
      <c r="F381" s="7" t="s">
        <v>1101</v>
      </c>
      <c r="G381" s="375" t="s">
        <v>504</v>
      </c>
      <c r="H381" s="7" t="s">
        <v>1102</v>
      </c>
      <c r="I381" s="7" t="s">
        <v>4</v>
      </c>
      <c r="J381" s="7" t="s">
        <v>112</v>
      </c>
      <c r="K381" s="46">
        <v>4</v>
      </c>
      <c r="L381" s="46">
        <v>10150000</v>
      </c>
      <c r="M381" s="46">
        <v>40600000</v>
      </c>
      <c r="N381" s="319">
        <v>10150000</v>
      </c>
      <c r="O381" s="319">
        <f t="shared" si="26"/>
        <v>40600000</v>
      </c>
      <c r="P381" s="374" t="s">
        <v>1359</v>
      </c>
      <c r="Q381" s="142">
        <v>0</v>
      </c>
      <c r="R381" s="142">
        <v>4</v>
      </c>
      <c r="S381" s="142">
        <v>0</v>
      </c>
      <c r="T381" s="142">
        <v>0</v>
      </c>
      <c r="U381" s="142">
        <v>0</v>
      </c>
      <c r="V381" s="142">
        <v>0</v>
      </c>
      <c r="W381" s="142">
        <v>0</v>
      </c>
      <c r="X381" s="142">
        <v>0</v>
      </c>
      <c r="Y381" s="142">
        <v>0</v>
      </c>
      <c r="Z381" s="142">
        <v>0</v>
      </c>
      <c r="AA381" s="142">
        <v>0</v>
      </c>
      <c r="AB381" s="142">
        <v>0</v>
      </c>
      <c r="AC381" s="142">
        <v>0</v>
      </c>
      <c r="AD381" s="142">
        <v>0</v>
      </c>
      <c r="AE381" s="142">
        <v>0</v>
      </c>
      <c r="AF381" s="142">
        <v>0</v>
      </c>
      <c r="AG381" s="142">
        <v>0</v>
      </c>
      <c r="AH381" s="142">
        <v>0</v>
      </c>
      <c r="AI381" s="142">
        <f t="shared" si="22"/>
        <v>4</v>
      </c>
      <c r="AJ381" s="364">
        <f t="shared" si="23"/>
        <v>0</v>
      </c>
    </row>
    <row r="382" spans="1:36" s="48" customFormat="1" ht="25.5">
      <c r="A382" s="7">
        <v>256</v>
      </c>
      <c r="B382" s="7">
        <v>21</v>
      </c>
      <c r="C382" s="7"/>
      <c r="D382" s="14" t="s">
        <v>505</v>
      </c>
      <c r="E382" s="14" t="s">
        <v>505</v>
      </c>
      <c r="F382" s="7" t="s">
        <v>1103</v>
      </c>
      <c r="G382" s="375" t="s">
        <v>506</v>
      </c>
      <c r="H382" s="7" t="s">
        <v>1102</v>
      </c>
      <c r="I382" s="7" t="s">
        <v>4</v>
      </c>
      <c r="J382" s="7" t="s">
        <v>5</v>
      </c>
      <c r="K382" s="46">
        <v>4</v>
      </c>
      <c r="L382" s="46">
        <v>12900000</v>
      </c>
      <c r="M382" s="46">
        <v>51600000</v>
      </c>
      <c r="N382" s="319">
        <v>12900000</v>
      </c>
      <c r="O382" s="319">
        <f t="shared" si="26"/>
        <v>51600000</v>
      </c>
      <c r="P382" s="374" t="s">
        <v>1359</v>
      </c>
      <c r="Q382" s="142">
        <v>0</v>
      </c>
      <c r="R382" s="142">
        <v>4</v>
      </c>
      <c r="S382" s="142">
        <v>0</v>
      </c>
      <c r="T382" s="142">
        <v>0</v>
      </c>
      <c r="U382" s="142">
        <v>0</v>
      </c>
      <c r="V382" s="142">
        <v>0</v>
      </c>
      <c r="W382" s="142">
        <v>0</v>
      </c>
      <c r="X382" s="142">
        <v>0</v>
      </c>
      <c r="Y382" s="142">
        <v>0</v>
      </c>
      <c r="Z382" s="142">
        <v>0</v>
      </c>
      <c r="AA382" s="142">
        <v>0</v>
      </c>
      <c r="AB382" s="142">
        <v>0</v>
      </c>
      <c r="AC382" s="142">
        <v>0</v>
      </c>
      <c r="AD382" s="142">
        <v>0</v>
      </c>
      <c r="AE382" s="142">
        <v>0</v>
      </c>
      <c r="AF382" s="142">
        <v>0</v>
      </c>
      <c r="AG382" s="142">
        <v>0</v>
      </c>
      <c r="AH382" s="142">
        <v>0</v>
      </c>
      <c r="AI382" s="142">
        <f t="shared" si="22"/>
        <v>4</v>
      </c>
      <c r="AJ382" s="364">
        <f t="shared" si="23"/>
        <v>0</v>
      </c>
    </row>
    <row r="383" spans="1:36" s="48" customFormat="1" ht="155.25" customHeight="1">
      <c r="A383" s="7">
        <v>257</v>
      </c>
      <c r="B383" s="7">
        <v>22</v>
      </c>
      <c r="C383" s="7"/>
      <c r="D383" s="14" t="s">
        <v>516</v>
      </c>
      <c r="E383" s="14" t="s">
        <v>516</v>
      </c>
      <c r="F383" s="7" t="s">
        <v>384</v>
      </c>
      <c r="G383" s="375" t="s">
        <v>517</v>
      </c>
      <c r="H383" s="7" t="s">
        <v>1102</v>
      </c>
      <c r="I383" s="7" t="s">
        <v>4</v>
      </c>
      <c r="J383" s="7" t="s">
        <v>113</v>
      </c>
      <c r="K383" s="46">
        <v>5</v>
      </c>
      <c r="L383" s="46">
        <v>2230000</v>
      </c>
      <c r="M383" s="46">
        <v>11150000</v>
      </c>
      <c r="N383" s="319">
        <v>2230000</v>
      </c>
      <c r="O383" s="319">
        <f t="shared" si="26"/>
        <v>11150000</v>
      </c>
      <c r="P383" s="374" t="s">
        <v>1359</v>
      </c>
      <c r="Q383" s="142">
        <v>0</v>
      </c>
      <c r="R383" s="142">
        <v>0</v>
      </c>
      <c r="S383" s="142">
        <v>0</v>
      </c>
      <c r="T383" s="142">
        <v>0</v>
      </c>
      <c r="U383" s="142">
        <v>0</v>
      </c>
      <c r="V383" s="142">
        <v>0</v>
      </c>
      <c r="W383" s="142">
        <v>0</v>
      </c>
      <c r="X383" s="142">
        <v>0</v>
      </c>
      <c r="Y383" s="142">
        <v>5</v>
      </c>
      <c r="Z383" s="142">
        <v>0</v>
      </c>
      <c r="AA383" s="142">
        <v>0</v>
      </c>
      <c r="AB383" s="142">
        <v>0</v>
      </c>
      <c r="AC383" s="142">
        <v>0</v>
      </c>
      <c r="AD383" s="142">
        <v>0</v>
      </c>
      <c r="AE383" s="142">
        <v>0</v>
      </c>
      <c r="AF383" s="142">
        <v>0</v>
      </c>
      <c r="AG383" s="142">
        <v>0</v>
      </c>
      <c r="AH383" s="142">
        <v>0</v>
      </c>
      <c r="AI383" s="142">
        <f t="shared" si="22"/>
        <v>5</v>
      </c>
      <c r="AJ383" s="364">
        <f t="shared" si="23"/>
        <v>0</v>
      </c>
    </row>
    <row r="384" spans="1:36" s="48" customFormat="1" ht="25.5">
      <c r="A384" s="7">
        <v>258</v>
      </c>
      <c r="B384" s="7">
        <v>23</v>
      </c>
      <c r="C384" s="7"/>
      <c r="D384" s="14" t="s">
        <v>518</v>
      </c>
      <c r="E384" s="14" t="s">
        <v>518</v>
      </c>
      <c r="F384" s="7" t="s">
        <v>548</v>
      </c>
      <c r="G384" s="375" t="s">
        <v>519</v>
      </c>
      <c r="H384" s="7" t="s">
        <v>1102</v>
      </c>
      <c r="I384" s="7" t="s">
        <v>4</v>
      </c>
      <c r="J384" s="7" t="s">
        <v>5</v>
      </c>
      <c r="K384" s="46">
        <v>2</v>
      </c>
      <c r="L384" s="46">
        <v>20264000</v>
      </c>
      <c r="M384" s="46">
        <v>40528000</v>
      </c>
      <c r="N384" s="319">
        <v>20260000</v>
      </c>
      <c r="O384" s="319">
        <f t="shared" si="26"/>
        <v>40520000</v>
      </c>
      <c r="P384" s="374" t="s">
        <v>1359</v>
      </c>
      <c r="Q384" s="142">
        <v>0</v>
      </c>
      <c r="R384" s="142">
        <v>2</v>
      </c>
      <c r="S384" s="142">
        <v>0</v>
      </c>
      <c r="T384" s="142">
        <v>0</v>
      </c>
      <c r="U384" s="142">
        <v>0</v>
      </c>
      <c r="V384" s="142">
        <v>0</v>
      </c>
      <c r="W384" s="142">
        <v>0</v>
      </c>
      <c r="X384" s="142">
        <v>0</v>
      </c>
      <c r="Y384" s="142">
        <v>0</v>
      </c>
      <c r="Z384" s="142">
        <v>0</v>
      </c>
      <c r="AA384" s="142">
        <v>0</v>
      </c>
      <c r="AB384" s="142">
        <v>0</v>
      </c>
      <c r="AC384" s="142">
        <v>0</v>
      </c>
      <c r="AD384" s="142">
        <v>0</v>
      </c>
      <c r="AE384" s="142">
        <v>0</v>
      </c>
      <c r="AF384" s="142">
        <v>0</v>
      </c>
      <c r="AG384" s="142">
        <v>0</v>
      </c>
      <c r="AH384" s="142">
        <v>0</v>
      </c>
      <c r="AI384" s="142">
        <f t="shared" si="22"/>
        <v>2</v>
      </c>
      <c r="AJ384" s="364">
        <f t="shared" si="23"/>
        <v>0</v>
      </c>
    </row>
    <row r="385" spans="1:36" s="48" customFormat="1" ht="25.5">
      <c r="A385" s="7">
        <v>259</v>
      </c>
      <c r="B385" s="7">
        <v>24</v>
      </c>
      <c r="C385" s="7"/>
      <c r="D385" s="14" t="s">
        <v>507</v>
      </c>
      <c r="E385" s="14" t="s">
        <v>507</v>
      </c>
      <c r="F385" s="7" t="s">
        <v>1105</v>
      </c>
      <c r="G385" s="375" t="s">
        <v>508</v>
      </c>
      <c r="H385" s="7" t="s">
        <v>1102</v>
      </c>
      <c r="I385" s="7" t="s">
        <v>4</v>
      </c>
      <c r="J385" s="7" t="s">
        <v>5</v>
      </c>
      <c r="K385" s="46">
        <v>2</v>
      </c>
      <c r="L385" s="46">
        <v>5710000</v>
      </c>
      <c r="M385" s="46">
        <v>11420000</v>
      </c>
      <c r="N385" s="319">
        <v>5710000</v>
      </c>
      <c r="O385" s="319">
        <f t="shared" si="26"/>
        <v>11420000</v>
      </c>
      <c r="P385" s="374" t="s">
        <v>1359</v>
      </c>
      <c r="Q385" s="142">
        <v>0</v>
      </c>
      <c r="R385" s="142">
        <v>2</v>
      </c>
      <c r="S385" s="142">
        <v>0</v>
      </c>
      <c r="T385" s="142">
        <v>0</v>
      </c>
      <c r="U385" s="142">
        <v>0</v>
      </c>
      <c r="V385" s="142">
        <v>0</v>
      </c>
      <c r="W385" s="142">
        <v>0</v>
      </c>
      <c r="X385" s="142">
        <v>0</v>
      </c>
      <c r="Y385" s="142">
        <v>0</v>
      </c>
      <c r="Z385" s="142">
        <v>0</v>
      </c>
      <c r="AA385" s="142">
        <v>0</v>
      </c>
      <c r="AB385" s="142">
        <v>0</v>
      </c>
      <c r="AC385" s="142">
        <v>0</v>
      </c>
      <c r="AD385" s="142">
        <v>0</v>
      </c>
      <c r="AE385" s="142">
        <v>0</v>
      </c>
      <c r="AF385" s="142">
        <v>0</v>
      </c>
      <c r="AG385" s="142">
        <v>0</v>
      </c>
      <c r="AH385" s="142">
        <v>0</v>
      </c>
      <c r="AI385" s="142">
        <f t="shared" si="22"/>
        <v>2</v>
      </c>
      <c r="AJ385" s="364">
        <f t="shared" si="23"/>
        <v>0</v>
      </c>
    </row>
    <row r="386" spans="1:36" s="48" customFormat="1" ht="167.25" customHeight="1">
      <c r="A386" s="7">
        <v>260</v>
      </c>
      <c r="B386" s="7">
        <v>25</v>
      </c>
      <c r="C386" s="7"/>
      <c r="D386" s="14" t="s">
        <v>520</v>
      </c>
      <c r="E386" s="14" t="s">
        <v>520</v>
      </c>
      <c r="F386" s="7" t="s">
        <v>1111</v>
      </c>
      <c r="G386" s="375" t="s">
        <v>522</v>
      </c>
      <c r="H386" s="7" t="s">
        <v>1102</v>
      </c>
      <c r="I386" s="7" t="s">
        <v>4</v>
      </c>
      <c r="J386" s="7" t="s">
        <v>5</v>
      </c>
      <c r="K386" s="46">
        <v>4</v>
      </c>
      <c r="L386" s="46">
        <v>2346000</v>
      </c>
      <c r="M386" s="46">
        <v>9384000</v>
      </c>
      <c r="N386" s="319">
        <v>2345000</v>
      </c>
      <c r="O386" s="319">
        <f t="shared" si="26"/>
        <v>9380000</v>
      </c>
      <c r="P386" s="374" t="s">
        <v>1359</v>
      </c>
      <c r="Q386" s="142">
        <v>0</v>
      </c>
      <c r="R386" s="142">
        <v>4</v>
      </c>
      <c r="S386" s="142">
        <v>0</v>
      </c>
      <c r="T386" s="142">
        <v>0</v>
      </c>
      <c r="U386" s="142">
        <v>0</v>
      </c>
      <c r="V386" s="142">
        <v>0</v>
      </c>
      <c r="W386" s="142">
        <v>0</v>
      </c>
      <c r="X386" s="142">
        <v>0</v>
      </c>
      <c r="Y386" s="142">
        <v>0</v>
      </c>
      <c r="Z386" s="142">
        <v>0</v>
      </c>
      <c r="AA386" s="142">
        <v>0</v>
      </c>
      <c r="AB386" s="142">
        <v>0</v>
      </c>
      <c r="AC386" s="142">
        <v>0</v>
      </c>
      <c r="AD386" s="142">
        <v>0</v>
      </c>
      <c r="AE386" s="142">
        <v>0</v>
      </c>
      <c r="AF386" s="142">
        <v>0</v>
      </c>
      <c r="AG386" s="142">
        <v>0</v>
      </c>
      <c r="AH386" s="142">
        <v>0</v>
      </c>
      <c r="AI386" s="142">
        <f t="shared" si="22"/>
        <v>4</v>
      </c>
      <c r="AJ386" s="364">
        <f t="shared" si="23"/>
        <v>0</v>
      </c>
    </row>
    <row r="387" spans="1:36" s="48" customFormat="1" ht="207.75" customHeight="1">
      <c r="A387" s="7">
        <v>261</v>
      </c>
      <c r="B387" s="7">
        <v>26</v>
      </c>
      <c r="C387" s="7"/>
      <c r="D387" s="14" t="s">
        <v>523</v>
      </c>
      <c r="E387" s="14" t="s">
        <v>523</v>
      </c>
      <c r="F387" s="7" t="s">
        <v>548</v>
      </c>
      <c r="G387" s="375" t="s">
        <v>524</v>
      </c>
      <c r="H387" s="7" t="s">
        <v>1102</v>
      </c>
      <c r="I387" s="7" t="s">
        <v>4</v>
      </c>
      <c r="J387" s="7" t="s">
        <v>5</v>
      </c>
      <c r="K387" s="46">
        <v>2</v>
      </c>
      <c r="L387" s="46">
        <v>12180000</v>
      </c>
      <c r="M387" s="46">
        <v>24360000</v>
      </c>
      <c r="N387" s="319">
        <v>12180000</v>
      </c>
      <c r="O387" s="319">
        <f t="shared" si="26"/>
        <v>24360000</v>
      </c>
      <c r="P387" s="374" t="s">
        <v>1359</v>
      </c>
      <c r="Q387" s="142">
        <v>0</v>
      </c>
      <c r="R387" s="142">
        <v>2</v>
      </c>
      <c r="S387" s="142">
        <v>0</v>
      </c>
      <c r="T387" s="142">
        <v>0</v>
      </c>
      <c r="U387" s="142">
        <v>0</v>
      </c>
      <c r="V387" s="142">
        <v>0</v>
      </c>
      <c r="W387" s="142">
        <v>0</v>
      </c>
      <c r="X387" s="142">
        <v>0</v>
      </c>
      <c r="Y387" s="142">
        <v>0</v>
      </c>
      <c r="Z387" s="142">
        <v>0</v>
      </c>
      <c r="AA387" s="142">
        <v>0</v>
      </c>
      <c r="AB387" s="142">
        <v>0</v>
      </c>
      <c r="AC387" s="142">
        <v>0</v>
      </c>
      <c r="AD387" s="142">
        <v>0</v>
      </c>
      <c r="AE387" s="142">
        <v>0</v>
      </c>
      <c r="AF387" s="142">
        <v>0</v>
      </c>
      <c r="AG387" s="142">
        <v>0</v>
      </c>
      <c r="AH387" s="142">
        <v>0</v>
      </c>
      <c r="AI387" s="142">
        <f t="shared" si="22"/>
        <v>2</v>
      </c>
      <c r="AJ387" s="364">
        <f t="shared" si="23"/>
        <v>0</v>
      </c>
    </row>
    <row r="388" spans="1:36" s="48" customFormat="1" ht="25.5">
      <c r="A388" s="7">
        <v>262</v>
      </c>
      <c r="B388" s="7">
        <v>27</v>
      </c>
      <c r="C388" s="7"/>
      <c r="D388" s="14" t="s">
        <v>525</v>
      </c>
      <c r="E388" s="14" t="s">
        <v>525</v>
      </c>
      <c r="F388" s="7" t="s">
        <v>1103</v>
      </c>
      <c r="G388" s="375" t="s">
        <v>511</v>
      </c>
      <c r="H388" s="7" t="s">
        <v>1102</v>
      </c>
      <c r="I388" s="7" t="s">
        <v>4</v>
      </c>
      <c r="J388" s="7" t="s">
        <v>5</v>
      </c>
      <c r="K388" s="46">
        <v>2</v>
      </c>
      <c r="L388" s="46">
        <v>16155000</v>
      </c>
      <c r="M388" s="46">
        <v>32310000</v>
      </c>
      <c r="N388" s="319">
        <v>16155000</v>
      </c>
      <c r="O388" s="319">
        <f t="shared" si="26"/>
        <v>32310000</v>
      </c>
      <c r="P388" s="374" t="s">
        <v>1359</v>
      </c>
      <c r="Q388" s="142">
        <v>0</v>
      </c>
      <c r="R388" s="142">
        <v>2</v>
      </c>
      <c r="S388" s="142">
        <v>0</v>
      </c>
      <c r="T388" s="142">
        <v>0</v>
      </c>
      <c r="U388" s="142">
        <v>0</v>
      </c>
      <c r="V388" s="142">
        <v>0</v>
      </c>
      <c r="W388" s="142">
        <v>0</v>
      </c>
      <c r="X388" s="142">
        <v>0</v>
      </c>
      <c r="Y388" s="142">
        <v>0</v>
      </c>
      <c r="Z388" s="142">
        <v>0</v>
      </c>
      <c r="AA388" s="142">
        <v>0</v>
      </c>
      <c r="AB388" s="142">
        <v>0</v>
      </c>
      <c r="AC388" s="142">
        <v>0</v>
      </c>
      <c r="AD388" s="142">
        <v>0</v>
      </c>
      <c r="AE388" s="142">
        <v>0</v>
      </c>
      <c r="AF388" s="142">
        <v>0</v>
      </c>
      <c r="AG388" s="142">
        <v>0</v>
      </c>
      <c r="AH388" s="142">
        <v>0</v>
      </c>
      <c r="AI388" s="142">
        <f t="shared" si="22"/>
        <v>2</v>
      </c>
      <c r="AJ388" s="364">
        <f t="shared" si="23"/>
        <v>0</v>
      </c>
    </row>
    <row r="389" spans="1:36" s="48" customFormat="1" ht="38.25">
      <c r="A389" s="7">
        <v>263</v>
      </c>
      <c r="B389" s="7">
        <v>28</v>
      </c>
      <c r="C389" s="7"/>
      <c r="D389" s="14" t="s">
        <v>526</v>
      </c>
      <c r="E389" s="14" t="s">
        <v>526</v>
      </c>
      <c r="F389" s="7" t="s">
        <v>1112</v>
      </c>
      <c r="G389" s="375" t="s">
        <v>527</v>
      </c>
      <c r="H389" s="7" t="s">
        <v>1102</v>
      </c>
      <c r="I389" s="7" t="s">
        <v>4</v>
      </c>
      <c r="J389" s="7" t="s">
        <v>5</v>
      </c>
      <c r="K389" s="46">
        <v>2</v>
      </c>
      <c r="L389" s="46">
        <v>10880000</v>
      </c>
      <c r="M389" s="46">
        <v>21760000</v>
      </c>
      <c r="N389" s="319">
        <v>10880000</v>
      </c>
      <c r="O389" s="319">
        <f t="shared" si="26"/>
        <v>21760000</v>
      </c>
      <c r="P389" s="374" t="s">
        <v>1359</v>
      </c>
      <c r="Q389" s="142">
        <v>0</v>
      </c>
      <c r="R389" s="142">
        <v>2</v>
      </c>
      <c r="S389" s="142">
        <v>0</v>
      </c>
      <c r="T389" s="142">
        <v>0</v>
      </c>
      <c r="U389" s="142">
        <v>0</v>
      </c>
      <c r="V389" s="142">
        <v>0</v>
      </c>
      <c r="W389" s="142">
        <v>0</v>
      </c>
      <c r="X389" s="142">
        <v>0</v>
      </c>
      <c r="Y389" s="142">
        <v>0</v>
      </c>
      <c r="Z389" s="142">
        <v>0</v>
      </c>
      <c r="AA389" s="142">
        <v>0</v>
      </c>
      <c r="AB389" s="142">
        <v>0</v>
      </c>
      <c r="AC389" s="142">
        <v>0</v>
      </c>
      <c r="AD389" s="142">
        <v>0</v>
      </c>
      <c r="AE389" s="142">
        <v>0</v>
      </c>
      <c r="AF389" s="142">
        <v>0</v>
      </c>
      <c r="AG389" s="142">
        <v>0</v>
      </c>
      <c r="AH389" s="142">
        <v>0</v>
      </c>
      <c r="AI389" s="142">
        <f t="shared" si="22"/>
        <v>2</v>
      </c>
      <c r="AJ389" s="364">
        <f t="shared" si="23"/>
        <v>0</v>
      </c>
    </row>
    <row r="390" spans="1:36" s="35" customFormat="1" ht="12.75">
      <c r="B390" s="50" t="s">
        <v>1113</v>
      </c>
      <c r="C390" s="358"/>
      <c r="D390" s="137"/>
      <c r="E390" s="359"/>
      <c r="F390" s="358"/>
      <c r="G390" s="50"/>
      <c r="H390" s="358"/>
      <c r="I390" s="358"/>
      <c r="J390" s="358"/>
      <c r="K390" s="351"/>
      <c r="L390" s="46"/>
      <c r="M390" s="351">
        <v>90102000</v>
      </c>
      <c r="N390" s="12"/>
      <c r="O390" s="320">
        <f>SUM(O391:O403)</f>
        <v>90061000</v>
      </c>
      <c r="P390" s="374" t="s">
        <v>1359</v>
      </c>
      <c r="Q390" s="142" t="e">
        <v>#N/A</v>
      </c>
      <c r="R390" s="142" t="e">
        <v>#N/A</v>
      </c>
      <c r="S390" s="142" t="e">
        <v>#N/A</v>
      </c>
      <c r="T390" s="142" t="e">
        <v>#N/A</v>
      </c>
      <c r="U390" s="142" t="e">
        <v>#N/A</v>
      </c>
      <c r="V390" s="142" t="e">
        <v>#N/A</v>
      </c>
      <c r="W390" s="142" t="e">
        <v>#N/A</v>
      </c>
      <c r="X390" s="142" t="e">
        <v>#N/A</v>
      </c>
      <c r="Y390" s="142" t="e">
        <v>#N/A</v>
      </c>
      <c r="Z390" s="142" t="e">
        <v>#N/A</v>
      </c>
      <c r="AA390" s="142" t="e">
        <v>#N/A</v>
      </c>
      <c r="AB390" s="142" t="e">
        <v>#N/A</v>
      </c>
      <c r="AC390" s="142" t="e">
        <v>#N/A</v>
      </c>
      <c r="AD390" s="142" t="e">
        <v>#N/A</v>
      </c>
      <c r="AE390" s="142" t="e">
        <v>#N/A</v>
      </c>
      <c r="AF390" s="142" t="e">
        <v>#N/A</v>
      </c>
      <c r="AG390" s="142" t="e">
        <v>#N/A</v>
      </c>
      <c r="AH390" s="142" t="e">
        <v>#N/A</v>
      </c>
      <c r="AI390" s="142" t="e">
        <f t="shared" ref="AI390:AI453" si="27">SUM(Q390:AH390)</f>
        <v>#N/A</v>
      </c>
      <c r="AJ390" s="364" t="e">
        <f t="shared" si="23"/>
        <v>#N/A</v>
      </c>
    </row>
    <row r="391" spans="1:36" s="48" customFormat="1" ht="27.75" customHeight="1">
      <c r="A391" s="135">
        <v>264</v>
      </c>
      <c r="B391" s="7">
        <v>29</v>
      </c>
      <c r="C391" s="135"/>
      <c r="D391" s="136" t="s">
        <v>418</v>
      </c>
      <c r="E391" s="136" t="s">
        <v>418</v>
      </c>
      <c r="F391" s="135" t="s">
        <v>1114</v>
      </c>
      <c r="G391" s="375" t="s">
        <v>511</v>
      </c>
      <c r="H391" s="7" t="s">
        <v>1102</v>
      </c>
      <c r="I391" s="7" t="s">
        <v>4</v>
      </c>
      <c r="J391" s="7" t="s">
        <v>5</v>
      </c>
      <c r="K391" s="46">
        <v>1</v>
      </c>
      <c r="L391" s="46">
        <v>1585000</v>
      </c>
      <c r="M391" s="46">
        <v>1585000</v>
      </c>
      <c r="N391" s="319">
        <v>1585000</v>
      </c>
      <c r="O391" s="319">
        <f t="shared" ref="O391:O403" si="28">N391*K391</f>
        <v>1585000</v>
      </c>
      <c r="P391" s="374" t="s">
        <v>1359</v>
      </c>
      <c r="Q391" s="142">
        <v>0</v>
      </c>
      <c r="R391" s="142">
        <v>1</v>
      </c>
      <c r="S391" s="142">
        <v>0</v>
      </c>
      <c r="T391" s="142">
        <v>0</v>
      </c>
      <c r="U391" s="142">
        <v>0</v>
      </c>
      <c r="V391" s="142">
        <v>0</v>
      </c>
      <c r="W391" s="142">
        <v>0</v>
      </c>
      <c r="X391" s="142">
        <v>0</v>
      </c>
      <c r="Y391" s="142">
        <v>0</v>
      </c>
      <c r="Z391" s="142">
        <v>0</v>
      </c>
      <c r="AA391" s="142">
        <v>0</v>
      </c>
      <c r="AB391" s="142">
        <v>0</v>
      </c>
      <c r="AC391" s="142">
        <v>0</v>
      </c>
      <c r="AD391" s="142">
        <v>0</v>
      </c>
      <c r="AE391" s="142">
        <v>0</v>
      </c>
      <c r="AF391" s="142">
        <v>0</v>
      </c>
      <c r="AG391" s="142">
        <v>0</v>
      </c>
      <c r="AH391" s="142">
        <v>0</v>
      </c>
      <c r="AI391" s="142">
        <f t="shared" si="27"/>
        <v>1</v>
      </c>
      <c r="AJ391" s="364">
        <f t="shared" ref="AJ391:AJ454" si="29">AI391-K391</f>
        <v>0</v>
      </c>
    </row>
    <row r="392" spans="1:36" s="48" customFormat="1" ht="38.25">
      <c r="A392" s="7">
        <v>265</v>
      </c>
      <c r="B392" s="7">
        <v>30</v>
      </c>
      <c r="C392" s="7"/>
      <c r="D392" s="14" t="s">
        <v>1115</v>
      </c>
      <c r="E392" s="14" t="s">
        <v>518</v>
      </c>
      <c r="F392" s="7" t="s">
        <v>1116</v>
      </c>
      <c r="G392" s="375" t="s">
        <v>511</v>
      </c>
      <c r="H392" s="7" t="s">
        <v>1102</v>
      </c>
      <c r="I392" s="7" t="s">
        <v>4</v>
      </c>
      <c r="J392" s="7" t="s">
        <v>5</v>
      </c>
      <c r="K392" s="46">
        <v>1</v>
      </c>
      <c r="L392" s="46">
        <v>1674000</v>
      </c>
      <c r="M392" s="46">
        <v>1674000</v>
      </c>
      <c r="N392" s="319">
        <v>1670000</v>
      </c>
      <c r="O392" s="319">
        <f t="shared" si="28"/>
        <v>1670000</v>
      </c>
      <c r="P392" s="374" t="s">
        <v>1359</v>
      </c>
      <c r="Q392" s="142">
        <v>0</v>
      </c>
      <c r="R392" s="142">
        <v>1</v>
      </c>
      <c r="S392" s="142">
        <v>0</v>
      </c>
      <c r="T392" s="142">
        <v>0</v>
      </c>
      <c r="U392" s="142">
        <v>0</v>
      </c>
      <c r="V392" s="142">
        <v>0</v>
      </c>
      <c r="W392" s="142">
        <v>0</v>
      </c>
      <c r="X392" s="142">
        <v>0</v>
      </c>
      <c r="Y392" s="142">
        <v>0</v>
      </c>
      <c r="Z392" s="142">
        <v>0</v>
      </c>
      <c r="AA392" s="142">
        <v>0</v>
      </c>
      <c r="AB392" s="142">
        <v>0</v>
      </c>
      <c r="AC392" s="142">
        <v>0</v>
      </c>
      <c r="AD392" s="142">
        <v>0</v>
      </c>
      <c r="AE392" s="142">
        <v>0</v>
      </c>
      <c r="AF392" s="142">
        <v>0</v>
      </c>
      <c r="AG392" s="142">
        <v>0</v>
      </c>
      <c r="AH392" s="142">
        <v>0</v>
      </c>
      <c r="AI392" s="142">
        <f t="shared" si="27"/>
        <v>1</v>
      </c>
      <c r="AJ392" s="364">
        <f t="shared" si="29"/>
        <v>0</v>
      </c>
    </row>
    <row r="393" spans="1:36" s="48" customFormat="1" ht="38.25">
      <c r="A393" s="7">
        <v>266</v>
      </c>
      <c r="B393" s="7">
        <v>31</v>
      </c>
      <c r="C393" s="7"/>
      <c r="D393" s="14" t="s">
        <v>1117</v>
      </c>
      <c r="E393" s="14" t="s">
        <v>520</v>
      </c>
      <c r="F393" s="7" t="s">
        <v>1101</v>
      </c>
      <c r="G393" s="375" t="s">
        <v>511</v>
      </c>
      <c r="H393" s="7" t="s">
        <v>1102</v>
      </c>
      <c r="I393" s="7" t="s">
        <v>4</v>
      </c>
      <c r="J393" s="7" t="s">
        <v>5</v>
      </c>
      <c r="K393" s="46">
        <v>4</v>
      </c>
      <c r="L393" s="46">
        <v>2885000</v>
      </c>
      <c r="M393" s="46">
        <v>11540000</v>
      </c>
      <c r="N393" s="319">
        <v>2885000</v>
      </c>
      <c r="O393" s="319">
        <f t="shared" si="28"/>
        <v>11540000</v>
      </c>
      <c r="P393" s="374" t="s">
        <v>1359</v>
      </c>
      <c r="Q393" s="142">
        <v>0</v>
      </c>
      <c r="R393" s="142">
        <v>4</v>
      </c>
      <c r="S393" s="142">
        <v>0</v>
      </c>
      <c r="T393" s="142">
        <v>0</v>
      </c>
      <c r="U393" s="142">
        <v>0</v>
      </c>
      <c r="V393" s="142">
        <v>0</v>
      </c>
      <c r="W393" s="142">
        <v>0</v>
      </c>
      <c r="X393" s="142">
        <v>0</v>
      </c>
      <c r="Y393" s="142">
        <v>0</v>
      </c>
      <c r="Z393" s="142">
        <v>0</v>
      </c>
      <c r="AA393" s="142">
        <v>0</v>
      </c>
      <c r="AB393" s="142">
        <v>0</v>
      </c>
      <c r="AC393" s="142">
        <v>0</v>
      </c>
      <c r="AD393" s="142">
        <v>0</v>
      </c>
      <c r="AE393" s="142">
        <v>0</v>
      </c>
      <c r="AF393" s="142">
        <v>0</v>
      </c>
      <c r="AG393" s="142">
        <v>0</v>
      </c>
      <c r="AH393" s="142">
        <v>0</v>
      </c>
      <c r="AI393" s="142">
        <f t="shared" si="27"/>
        <v>4</v>
      </c>
      <c r="AJ393" s="364">
        <f t="shared" si="29"/>
        <v>0</v>
      </c>
    </row>
    <row r="394" spans="1:36" s="48" customFormat="1" ht="38.25">
      <c r="A394" s="7">
        <v>267</v>
      </c>
      <c r="B394" s="7">
        <v>32</v>
      </c>
      <c r="C394" s="7"/>
      <c r="D394" s="14" t="s">
        <v>547</v>
      </c>
      <c r="E394" s="14" t="s">
        <v>1118</v>
      </c>
      <c r="F394" s="7" t="s">
        <v>1119</v>
      </c>
      <c r="G394" s="375" t="s">
        <v>511</v>
      </c>
      <c r="H394" s="7" t="s">
        <v>1102</v>
      </c>
      <c r="I394" s="7" t="s">
        <v>4</v>
      </c>
      <c r="J394" s="7" t="s">
        <v>113</v>
      </c>
      <c r="K394" s="46">
        <v>4</v>
      </c>
      <c r="L394" s="46">
        <v>2333000</v>
      </c>
      <c r="M394" s="46">
        <v>9332000</v>
      </c>
      <c r="N394" s="319">
        <v>2330000</v>
      </c>
      <c r="O394" s="319">
        <f t="shared" si="28"/>
        <v>9320000</v>
      </c>
      <c r="P394" s="374" t="s">
        <v>1359</v>
      </c>
      <c r="Q394" s="142">
        <v>0</v>
      </c>
      <c r="R394" s="142">
        <v>4</v>
      </c>
      <c r="S394" s="142">
        <v>0</v>
      </c>
      <c r="T394" s="142">
        <v>0</v>
      </c>
      <c r="U394" s="142">
        <v>0</v>
      </c>
      <c r="V394" s="142">
        <v>0</v>
      </c>
      <c r="W394" s="142">
        <v>0</v>
      </c>
      <c r="X394" s="142">
        <v>0</v>
      </c>
      <c r="Y394" s="142">
        <v>0</v>
      </c>
      <c r="Z394" s="142">
        <v>0</v>
      </c>
      <c r="AA394" s="142">
        <v>0</v>
      </c>
      <c r="AB394" s="142">
        <v>0</v>
      </c>
      <c r="AC394" s="142">
        <v>0</v>
      </c>
      <c r="AD394" s="142">
        <v>0</v>
      </c>
      <c r="AE394" s="142">
        <v>0</v>
      </c>
      <c r="AF394" s="142">
        <v>0</v>
      </c>
      <c r="AG394" s="142">
        <v>0</v>
      </c>
      <c r="AH394" s="142">
        <v>0</v>
      </c>
      <c r="AI394" s="142">
        <f t="shared" si="27"/>
        <v>4</v>
      </c>
      <c r="AJ394" s="364">
        <f t="shared" si="29"/>
        <v>0</v>
      </c>
    </row>
    <row r="395" spans="1:36" s="48" customFormat="1" ht="51">
      <c r="A395" s="7">
        <v>268</v>
      </c>
      <c r="B395" s="7">
        <v>33</v>
      </c>
      <c r="C395" s="7"/>
      <c r="D395" s="14" t="s">
        <v>1120</v>
      </c>
      <c r="E395" s="14" t="s">
        <v>505</v>
      </c>
      <c r="F395" s="7" t="s">
        <v>1121</v>
      </c>
      <c r="G395" s="375" t="s">
        <v>511</v>
      </c>
      <c r="H395" s="7" t="s">
        <v>1102</v>
      </c>
      <c r="I395" s="7" t="s">
        <v>4</v>
      </c>
      <c r="J395" s="7" t="s">
        <v>5</v>
      </c>
      <c r="K395" s="46">
        <v>4</v>
      </c>
      <c r="L395" s="46">
        <v>1720000</v>
      </c>
      <c r="M395" s="46">
        <v>6880000</v>
      </c>
      <c r="N395" s="319">
        <v>1720000</v>
      </c>
      <c r="O395" s="319">
        <f t="shared" si="28"/>
        <v>6880000</v>
      </c>
      <c r="P395" s="374" t="s">
        <v>1359</v>
      </c>
      <c r="Q395" s="142">
        <v>0</v>
      </c>
      <c r="R395" s="142">
        <v>4</v>
      </c>
      <c r="S395" s="142">
        <v>0</v>
      </c>
      <c r="T395" s="142">
        <v>0</v>
      </c>
      <c r="U395" s="142">
        <v>0</v>
      </c>
      <c r="V395" s="142">
        <v>0</v>
      </c>
      <c r="W395" s="142">
        <v>0</v>
      </c>
      <c r="X395" s="142">
        <v>0</v>
      </c>
      <c r="Y395" s="142">
        <v>0</v>
      </c>
      <c r="Z395" s="142">
        <v>0</v>
      </c>
      <c r="AA395" s="142">
        <v>0</v>
      </c>
      <c r="AB395" s="142">
        <v>0</v>
      </c>
      <c r="AC395" s="142">
        <v>0</v>
      </c>
      <c r="AD395" s="142">
        <v>0</v>
      </c>
      <c r="AE395" s="142">
        <v>0</v>
      </c>
      <c r="AF395" s="142">
        <v>0</v>
      </c>
      <c r="AG395" s="142">
        <v>0</v>
      </c>
      <c r="AH395" s="142">
        <v>0</v>
      </c>
      <c r="AI395" s="142">
        <f t="shared" si="27"/>
        <v>4</v>
      </c>
      <c r="AJ395" s="364">
        <f t="shared" si="29"/>
        <v>0</v>
      </c>
    </row>
    <row r="396" spans="1:36" s="48" customFormat="1" ht="51">
      <c r="A396" s="7">
        <v>269</v>
      </c>
      <c r="B396" s="7">
        <v>34</v>
      </c>
      <c r="C396" s="7"/>
      <c r="D396" s="14" t="s">
        <v>1122</v>
      </c>
      <c r="E396" s="14" t="s">
        <v>503</v>
      </c>
      <c r="F396" s="7" t="s">
        <v>1121</v>
      </c>
      <c r="G396" s="375" t="s">
        <v>511</v>
      </c>
      <c r="H396" s="7" t="s">
        <v>1102</v>
      </c>
      <c r="I396" s="7" t="s">
        <v>4</v>
      </c>
      <c r="J396" s="7" t="s">
        <v>5</v>
      </c>
      <c r="K396" s="46">
        <v>4</v>
      </c>
      <c r="L396" s="46">
        <v>1720000</v>
      </c>
      <c r="M396" s="46">
        <v>6880000</v>
      </c>
      <c r="N396" s="319">
        <v>1720000</v>
      </c>
      <c r="O396" s="319">
        <f t="shared" si="28"/>
        <v>6880000</v>
      </c>
      <c r="P396" s="374" t="s">
        <v>1359</v>
      </c>
      <c r="Q396" s="142">
        <v>0</v>
      </c>
      <c r="R396" s="142">
        <v>4</v>
      </c>
      <c r="S396" s="142">
        <v>0</v>
      </c>
      <c r="T396" s="142">
        <v>0</v>
      </c>
      <c r="U396" s="142">
        <v>0</v>
      </c>
      <c r="V396" s="142">
        <v>0</v>
      </c>
      <c r="W396" s="142">
        <v>0</v>
      </c>
      <c r="X396" s="142">
        <v>0</v>
      </c>
      <c r="Y396" s="142">
        <v>0</v>
      </c>
      <c r="Z396" s="142">
        <v>0</v>
      </c>
      <c r="AA396" s="142">
        <v>0</v>
      </c>
      <c r="AB396" s="142">
        <v>0</v>
      </c>
      <c r="AC396" s="142">
        <v>0</v>
      </c>
      <c r="AD396" s="142">
        <v>0</v>
      </c>
      <c r="AE396" s="142">
        <v>0</v>
      </c>
      <c r="AF396" s="142">
        <v>0</v>
      </c>
      <c r="AG396" s="142">
        <v>0</v>
      </c>
      <c r="AH396" s="142">
        <v>0</v>
      </c>
      <c r="AI396" s="142">
        <f t="shared" si="27"/>
        <v>4</v>
      </c>
      <c r="AJ396" s="364">
        <f t="shared" si="29"/>
        <v>0</v>
      </c>
    </row>
    <row r="397" spans="1:36" s="48" customFormat="1" ht="51">
      <c r="A397" s="7">
        <v>270</v>
      </c>
      <c r="B397" s="7">
        <v>35</v>
      </c>
      <c r="C397" s="7"/>
      <c r="D397" s="14" t="s">
        <v>1123</v>
      </c>
      <c r="E397" s="14" t="s">
        <v>516</v>
      </c>
      <c r="F397" s="7" t="s">
        <v>653</v>
      </c>
      <c r="G397" s="375" t="s">
        <v>511</v>
      </c>
      <c r="H397" s="7" t="s">
        <v>1102</v>
      </c>
      <c r="I397" s="7" t="s">
        <v>4</v>
      </c>
      <c r="J397" s="7" t="s">
        <v>113</v>
      </c>
      <c r="K397" s="46">
        <v>4</v>
      </c>
      <c r="L397" s="46">
        <v>710000</v>
      </c>
      <c r="M397" s="46">
        <v>2840000</v>
      </c>
      <c r="N397" s="319">
        <v>710000</v>
      </c>
      <c r="O397" s="319">
        <f t="shared" si="28"/>
        <v>2840000</v>
      </c>
      <c r="P397" s="374" t="s">
        <v>1359</v>
      </c>
      <c r="Q397" s="142">
        <v>0</v>
      </c>
      <c r="R397" s="142">
        <v>4</v>
      </c>
      <c r="S397" s="142">
        <v>0</v>
      </c>
      <c r="T397" s="142">
        <v>0</v>
      </c>
      <c r="U397" s="142">
        <v>0</v>
      </c>
      <c r="V397" s="142">
        <v>0</v>
      </c>
      <c r="W397" s="142">
        <v>0</v>
      </c>
      <c r="X397" s="142">
        <v>0</v>
      </c>
      <c r="Y397" s="142">
        <v>0</v>
      </c>
      <c r="Z397" s="142">
        <v>0</v>
      </c>
      <c r="AA397" s="142">
        <v>0</v>
      </c>
      <c r="AB397" s="142">
        <v>0</v>
      </c>
      <c r="AC397" s="142">
        <v>0</v>
      </c>
      <c r="AD397" s="142">
        <v>0</v>
      </c>
      <c r="AE397" s="142">
        <v>0</v>
      </c>
      <c r="AF397" s="142">
        <v>0</v>
      </c>
      <c r="AG397" s="142">
        <v>0</v>
      </c>
      <c r="AH397" s="142">
        <v>0</v>
      </c>
      <c r="AI397" s="142">
        <f t="shared" si="27"/>
        <v>4</v>
      </c>
      <c r="AJ397" s="364">
        <f t="shared" si="29"/>
        <v>0</v>
      </c>
    </row>
    <row r="398" spans="1:36" s="48" customFormat="1" ht="51">
      <c r="A398" s="7">
        <v>271</v>
      </c>
      <c r="B398" s="7">
        <v>36</v>
      </c>
      <c r="C398" s="7"/>
      <c r="D398" s="14" t="s">
        <v>1124</v>
      </c>
      <c r="E398" s="14" t="s">
        <v>1125</v>
      </c>
      <c r="F398" s="7" t="s">
        <v>1119</v>
      </c>
      <c r="G398" s="375" t="s">
        <v>511</v>
      </c>
      <c r="H398" s="7" t="s">
        <v>1102</v>
      </c>
      <c r="I398" s="7" t="s">
        <v>4</v>
      </c>
      <c r="J398" s="7" t="s">
        <v>5</v>
      </c>
      <c r="K398" s="46">
        <v>2</v>
      </c>
      <c r="L398" s="46">
        <v>3411000</v>
      </c>
      <c r="M398" s="46">
        <v>6822000</v>
      </c>
      <c r="N398" s="319">
        <v>3410000</v>
      </c>
      <c r="O398" s="319">
        <f t="shared" si="28"/>
        <v>6820000</v>
      </c>
      <c r="P398" s="374" t="s">
        <v>1359</v>
      </c>
      <c r="Q398" s="142">
        <v>0</v>
      </c>
      <c r="R398" s="142">
        <v>2</v>
      </c>
      <c r="S398" s="142">
        <v>0</v>
      </c>
      <c r="T398" s="142">
        <v>0</v>
      </c>
      <c r="U398" s="142">
        <v>0</v>
      </c>
      <c r="V398" s="142">
        <v>0</v>
      </c>
      <c r="W398" s="142">
        <v>0</v>
      </c>
      <c r="X398" s="142">
        <v>0</v>
      </c>
      <c r="Y398" s="142">
        <v>0</v>
      </c>
      <c r="Z398" s="142">
        <v>0</v>
      </c>
      <c r="AA398" s="142">
        <v>0</v>
      </c>
      <c r="AB398" s="142">
        <v>0</v>
      </c>
      <c r="AC398" s="142">
        <v>0</v>
      </c>
      <c r="AD398" s="142">
        <v>0</v>
      </c>
      <c r="AE398" s="142">
        <v>0</v>
      </c>
      <c r="AF398" s="142">
        <v>0</v>
      </c>
      <c r="AG398" s="142">
        <v>0</v>
      </c>
      <c r="AH398" s="142">
        <v>0</v>
      </c>
      <c r="AI398" s="142">
        <f t="shared" si="27"/>
        <v>2</v>
      </c>
      <c r="AJ398" s="364">
        <f t="shared" si="29"/>
        <v>0</v>
      </c>
    </row>
    <row r="399" spans="1:36" s="48" customFormat="1" ht="51">
      <c r="A399" s="7">
        <v>272</v>
      </c>
      <c r="B399" s="7">
        <v>37</v>
      </c>
      <c r="C399" s="7"/>
      <c r="D399" s="14" t="s">
        <v>1126</v>
      </c>
      <c r="E399" s="14" t="s">
        <v>525</v>
      </c>
      <c r="F399" s="7" t="s">
        <v>1127</v>
      </c>
      <c r="G399" s="375" t="s">
        <v>511</v>
      </c>
      <c r="H399" s="7" t="s">
        <v>1102</v>
      </c>
      <c r="I399" s="7" t="s">
        <v>4</v>
      </c>
      <c r="J399" s="7" t="s">
        <v>5</v>
      </c>
      <c r="K399" s="46">
        <v>4</v>
      </c>
      <c r="L399" s="46">
        <v>2832000</v>
      </c>
      <c r="M399" s="46">
        <v>11328000</v>
      </c>
      <c r="N399" s="319">
        <v>2830000</v>
      </c>
      <c r="O399" s="319">
        <f t="shared" si="28"/>
        <v>11320000</v>
      </c>
      <c r="P399" s="374" t="s">
        <v>1359</v>
      </c>
      <c r="Q399" s="142">
        <v>0</v>
      </c>
      <c r="R399" s="142">
        <v>4</v>
      </c>
      <c r="S399" s="142">
        <v>0</v>
      </c>
      <c r="T399" s="142">
        <v>0</v>
      </c>
      <c r="U399" s="142">
        <v>0</v>
      </c>
      <c r="V399" s="142">
        <v>0</v>
      </c>
      <c r="W399" s="142">
        <v>0</v>
      </c>
      <c r="X399" s="142">
        <v>0</v>
      </c>
      <c r="Y399" s="142">
        <v>0</v>
      </c>
      <c r="Z399" s="142">
        <v>0</v>
      </c>
      <c r="AA399" s="142">
        <v>0</v>
      </c>
      <c r="AB399" s="142">
        <v>0</v>
      </c>
      <c r="AC399" s="142">
        <v>0</v>
      </c>
      <c r="AD399" s="142">
        <v>0</v>
      </c>
      <c r="AE399" s="142">
        <v>0</v>
      </c>
      <c r="AF399" s="142">
        <v>0</v>
      </c>
      <c r="AG399" s="142">
        <v>0</v>
      </c>
      <c r="AH399" s="142">
        <v>0</v>
      </c>
      <c r="AI399" s="142">
        <f t="shared" si="27"/>
        <v>4</v>
      </c>
      <c r="AJ399" s="364">
        <f t="shared" si="29"/>
        <v>0</v>
      </c>
    </row>
    <row r="400" spans="1:36" s="48" customFormat="1" ht="63.75">
      <c r="A400" s="7">
        <v>273</v>
      </c>
      <c r="B400" s="7">
        <v>38</v>
      </c>
      <c r="C400" s="7"/>
      <c r="D400" s="14" t="s">
        <v>510</v>
      </c>
      <c r="E400" s="14" t="s">
        <v>507</v>
      </c>
      <c r="F400" s="7" t="s">
        <v>1106</v>
      </c>
      <c r="G400" s="375" t="s">
        <v>511</v>
      </c>
      <c r="H400" s="7" t="s">
        <v>1102</v>
      </c>
      <c r="I400" s="7" t="s">
        <v>4</v>
      </c>
      <c r="J400" s="7" t="s">
        <v>5</v>
      </c>
      <c r="K400" s="46">
        <v>4</v>
      </c>
      <c r="L400" s="46">
        <v>759000</v>
      </c>
      <c r="M400" s="46">
        <v>3036000</v>
      </c>
      <c r="N400" s="319">
        <v>759000</v>
      </c>
      <c r="O400" s="319">
        <f t="shared" si="28"/>
        <v>3036000</v>
      </c>
      <c r="P400" s="374" t="s">
        <v>1359</v>
      </c>
      <c r="Q400" s="142">
        <v>0</v>
      </c>
      <c r="R400" s="142">
        <v>4</v>
      </c>
      <c r="S400" s="142">
        <v>0</v>
      </c>
      <c r="T400" s="142">
        <v>0</v>
      </c>
      <c r="U400" s="142">
        <v>0</v>
      </c>
      <c r="V400" s="142">
        <v>0</v>
      </c>
      <c r="W400" s="142">
        <v>0</v>
      </c>
      <c r="X400" s="142">
        <v>0</v>
      </c>
      <c r="Y400" s="142">
        <v>0</v>
      </c>
      <c r="Z400" s="142">
        <v>0</v>
      </c>
      <c r="AA400" s="142">
        <v>0</v>
      </c>
      <c r="AB400" s="142">
        <v>0</v>
      </c>
      <c r="AC400" s="142">
        <v>0</v>
      </c>
      <c r="AD400" s="142">
        <v>0</v>
      </c>
      <c r="AE400" s="142">
        <v>0</v>
      </c>
      <c r="AF400" s="142">
        <v>0</v>
      </c>
      <c r="AG400" s="142">
        <v>0</v>
      </c>
      <c r="AH400" s="142">
        <v>0</v>
      </c>
      <c r="AI400" s="142">
        <f t="shared" si="27"/>
        <v>4</v>
      </c>
      <c r="AJ400" s="364">
        <f t="shared" si="29"/>
        <v>0</v>
      </c>
    </row>
    <row r="401" spans="1:36" s="48" customFormat="1" ht="38.25">
      <c r="A401" s="7">
        <v>274</v>
      </c>
      <c r="B401" s="7">
        <v>39</v>
      </c>
      <c r="C401" s="7"/>
      <c r="D401" s="14" t="s">
        <v>1128</v>
      </c>
      <c r="E401" s="14" t="s">
        <v>555</v>
      </c>
      <c r="F401" s="7" t="s">
        <v>1129</v>
      </c>
      <c r="G401" s="375" t="s">
        <v>511</v>
      </c>
      <c r="H401" s="7" t="s">
        <v>1102</v>
      </c>
      <c r="I401" s="7" t="s">
        <v>4</v>
      </c>
      <c r="J401" s="7" t="s">
        <v>5</v>
      </c>
      <c r="K401" s="46">
        <v>2</v>
      </c>
      <c r="L401" s="46">
        <v>1160000</v>
      </c>
      <c r="M401" s="46">
        <v>2320000</v>
      </c>
      <c r="N401" s="319">
        <v>1160000</v>
      </c>
      <c r="O401" s="319">
        <f t="shared" si="28"/>
        <v>2320000</v>
      </c>
      <c r="P401" s="374" t="s">
        <v>1359</v>
      </c>
      <c r="Q401" s="142">
        <v>0</v>
      </c>
      <c r="R401" s="142">
        <v>2</v>
      </c>
      <c r="S401" s="142">
        <v>0</v>
      </c>
      <c r="T401" s="142">
        <v>0</v>
      </c>
      <c r="U401" s="142">
        <v>0</v>
      </c>
      <c r="V401" s="142">
        <v>0</v>
      </c>
      <c r="W401" s="142">
        <v>0</v>
      </c>
      <c r="X401" s="142">
        <v>0</v>
      </c>
      <c r="Y401" s="142">
        <v>0</v>
      </c>
      <c r="Z401" s="142">
        <v>0</v>
      </c>
      <c r="AA401" s="142">
        <v>0</v>
      </c>
      <c r="AB401" s="142">
        <v>0</v>
      </c>
      <c r="AC401" s="142">
        <v>0</v>
      </c>
      <c r="AD401" s="142">
        <v>0</v>
      </c>
      <c r="AE401" s="142">
        <v>0</v>
      </c>
      <c r="AF401" s="142">
        <v>0</v>
      </c>
      <c r="AG401" s="142">
        <v>0</v>
      </c>
      <c r="AH401" s="142">
        <v>0</v>
      </c>
      <c r="AI401" s="142">
        <f t="shared" si="27"/>
        <v>2</v>
      </c>
      <c r="AJ401" s="364">
        <f t="shared" si="29"/>
        <v>0</v>
      </c>
    </row>
    <row r="402" spans="1:36" s="48" customFormat="1" ht="193.5" customHeight="1">
      <c r="A402" s="7">
        <v>275</v>
      </c>
      <c r="B402" s="7">
        <v>40</v>
      </c>
      <c r="C402" s="7"/>
      <c r="D402" s="14" t="s">
        <v>1130</v>
      </c>
      <c r="E402" s="14" t="s">
        <v>1131</v>
      </c>
      <c r="F402" s="7" t="s">
        <v>1105</v>
      </c>
      <c r="G402" s="375" t="s">
        <v>530</v>
      </c>
      <c r="H402" s="7" t="s">
        <v>1102</v>
      </c>
      <c r="I402" s="7" t="s">
        <v>4</v>
      </c>
      <c r="J402" s="7" t="s">
        <v>5</v>
      </c>
      <c r="K402" s="46">
        <v>1</v>
      </c>
      <c r="L402" s="46">
        <v>7105000</v>
      </c>
      <c r="M402" s="46">
        <v>7105000</v>
      </c>
      <c r="N402" s="319">
        <v>7100000</v>
      </c>
      <c r="O402" s="319">
        <f t="shared" si="28"/>
        <v>7100000</v>
      </c>
      <c r="P402" s="374" t="s">
        <v>1359</v>
      </c>
      <c r="Q402" s="142">
        <v>0</v>
      </c>
      <c r="R402" s="142">
        <v>1</v>
      </c>
      <c r="S402" s="142">
        <v>0</v>
      </c>
      <c r="T402" s="142">
        <v>0</v>
      </c>
      <c r="U402" s="142">
        <v>0</v>
      </c>
      <c r="V402" s="142">
        <v>0</v>
      </c>
      <c r="W402" s="142">
        <v>0</v>
      </c>
      <c r="X402" s="142">
        <v>0</v>
      </c>
      <c r="Y402" s="142">
        <v>0</v>
      </c>
      <c r="Z402" s="142">
        <v>0</v>
      </c>
      <c r="AA402" s="142">
        <v>0</v>
      </c>
      <c r="AB402" s="142">
        <v>0</v>
      </c>
      <c r="AC402" s="142">
        <v>0</v>
      </c>
      <c r="AD402" s="142">
        <v>0</v>
      </c>
      <c r="AE402" s="142">
        <v>0</v>
      </c>
      <c r="AF402" s="142">
        <v>0</v>
      </c>
      <c r="AG402" s="142">
        <v>0</v>
      </c>
      <c r="AH402" s="142">
        <v>0</v>
      </c>
      <c r="AI402" s="142">
        <f t="shared" si="27"/>
        <v>1</v>
      </c>
      <c r="AJ402" s="364">
        <f t="shared" si="29"/>
        <v>0</v>
      </c>
    </row>
    <row r="403" spans="1:36" s="48" customFormat="1" ht="25.5">
      <c r="A403" s="7">
        <v>276</v>
      </c>
      <c r="B403" s="7">
        <v>41</v>
      </c>
      <c r="C403" s="7"/>
      <c r="D403" s="14" t="s">
        <v>523</v>
      </c>
      <c r="E403" s="14" t="s">
        <v>523</v>
      </c>
      <c r="F403" s="7" t="s">
        <v>1104</v>
      </c>
      <c r="G403" s="375" t="s">
        <v>524</v>
      </c>
      <c r="H403" s="7" t="s">
        <v>1102</v>
      </c>
      <c r="I403" s="7" t="s">
        <v>4</v>
      </c>
      <c r="J403" s="7" t="s">
        <v>5</v>
      </c>
      <c r="K403" s="46">
        <v>1</v>
      </c>
      <c r="L403" s="46">
        <v>18760000</v>
      </c>
      <c r="M403" s="46">
        <v>18760000</v>
      </c>
      <c r="N403" s="319">
        <v>18750000</v>
      </c>
      <c r="O403" s="319">
        <f t="shared" si="28"/>
        <v>18750000</v>
      </c>
      <c r="P403" s="374" t="s">
        <v>1359</v>
      </c>
      <c r="Q403" s="142">
        <v>0</v>
      </c>
      <c r="R403" s="142">
        <v>1</v>
      </c>
      <c r="S403" s="142">
        <v>0</v>
      </c>
      <c r="T403" s="142">
        <v>0</v>
      </c>
      <c r="U403" s="142">
        <v>0</v>
      </c>
      <c r="V403" s="142">
        <v>0</v>
      </c>
      <c r="W403" s="142">
        <v>0</v>
      </c>
      <c r="X403" s="142">
        <v>0</v>
      </c>
      <c r="Y403" s="142">
        <v>0</v>
      </c>
      <c r="Z403" s="142">
        <v>0</v>
      </c>
      <c r="AA403" s="142">
        <v>0</v>
      </c>
      <c r="AB403" s="142">
        <v>0</v>
      </c>
      <c r="AC403" s="142">
        <v>0</v>
      </c>
      <c r="AD403" s="142">
        <v>0</v>
      </c>
      <c r="AE403" s="142">
        <v>0</v>
      </c>
      <c r="AF403" s="142">
        <v>0</v>
      </c>
      <c r="AG403" s="142">
        <v>0</v>
      </c>
      <c r="AH403" s="142">
        <v>0</v>
      </c>
      <c r="AI403" s="142">
        <f t="shared" si="27"/>
        <v>1</v>
      </c>
      <c r="AJ403" s="364">
        <f t="shared" si="29"/>
        <v>0</v>
      </c>
    </row>
    <row r="404" spans="1:36" s="35" customFormat="1" ht="12.75">
      <c r="B404" s="50" t="s">
        <v>528</v>
      </c>
      <c r="C404" s="358"/>
      <c r="D404" s="137"/>
      <c r="E404" s="359"/>
      <c r="F404" s="358"/>
      <c r="G404" s="50"/>
      <c r="H404" s="358"/>
      <c r="I404" s="358"/>
      <c r="J404" s="358"/>
      <c r="K404" s="351"/>
      <c r="L404" s="46"/>
      <c r="M404" s="351">
        <v>1279469000</v>
      </c>
      <c r="N404" s="12"/>
      <c r="O404" s="320">
        <f>SUM(O405:O425)</f>
        <v>1279335000</v>
      </c>
      <c r="P404" s="374" t="s">
        <v>1359</v>
      </c>
      <c r="Q404" s="142" t="e">
        <v>#N/A</v>
      </c>
      <c r="R404" s="142" t="e">
        <v>#N/A</v>
      </c>
      <c r="S404" s="142" t="e">
        <v>#N/A</v>
      </c>
      <c r="T404" s="142" t="e">
        <v>#N/A</v>
      </c>
      <c r="U404" s="142" t="e">
        <v>#N/A</v>
      </c>
      <c r="V404" s="142" t="e">
        <v>#N/A</v>
      </c>
      <c r="W404" s="142" t="e">
        <v>#N/A</v>
      </c>
      <c r="X404" s="142" t="e">
        <v>#N/A</v>
      </c>
      <c r="Y404" s="142" t="e">
        <v>#N/A</v>
      </c>
      <c r="Z404" s="142" t="e">
        <v>#N/A</v>
      </c>
      <c r="AA404" s="142" t="e">
        <v>#N/A</v>
      </c>
      <c r="AB404" s="142" t="e">
        <v>#N/A</v>
      </c>
      <c r="AC404" s="142" t="e">
        <v>#N/A</v>
      </c>
      <c r="AD404" s="142" t="e">
        <v>#N/A</v>
      </c>
      <c r="AE404" s="142" t="e">
        <v>#N/A</v>
      </c>
      <c r="AF404" s="142" t="e">
        <v>#N/A</v>
      </c>
      <c r="AG404" s="142" t="e">
        <v>#N/A</v>
      </c>
      <c r="AH404" s="142" t="e">
        <v>#N/A</v>
      </c>
      <c r="AI404" s="142" t="e">
        <f t="shared" si="27"/>
        <v>#N/A</v>
      </c>
      <c r="AJ404" s="364" t="e">
        <f t="shared" si="29"/>
        <v>#N/A</v>
      </c>
    </row>
    <row r="405" spans="1:36" s="48" customFormat="1" ht="25.5">
      <c r="A405" s="135">
        <v>277</v>
      </c>
      <c r="B405" s="7">
        <v>42</v>
      </c>
      <c r="C405" s="135"/>
      <c r="D405" s="136" t="s">
        <v>507</v>
      </c>
      <c r="E405" s="136" t="s">
        <v>507</v>
      </c>
      <c r="F405" s="135" t="s">
        <v>1104</v>
      </c>
      <c r="G405" s="375" t="s">
        <v>508</v>
      </c>
      <c r="H405" s="7" t="s">
        <v>1102</v>
      </c>
      <c r="I405" s="7" t="s">
        <v>4</v>
      </c>
      <c r="J405" s="7" t="s">
        <v>5</v>
      </c>
      <c r="K405" s="46">
        <v>5</v>
      </c>
      <c r="L405" s="46">
        <v>20639000</v>
      </c>
      <c r="M405" s="46">
        <v>103195000</v>
      </c>
      <c r="N405" s="319">
        <v>20635000</v>
      </c>
      <c r="O405" s="319">
        <f t="shared" ref="O405:O425" si="30">N405*K405</f>
        <v>103175000</v>
      </c>
      <c r="P405" s="374" t="s">
        <v>1359</v>
      </c>
      <c r="Q405" s="142">
        <v>0</v>
      </c>
      <c r="R405" s="142">
        <v>0</v>
      </c>
      <c r="S405" s="142">
        <v>0</v>
      </c>
      <c r="T405" s="142">
        <v>0</v>
      </c>
      <c r="U405" s="142">
        <v>0</v>
      </c>
      <c r="V405" s="142">
        <v>0</v>
      </c>
      <c r="W405" s="142">
        <v>0</v>
      </c>
      <c r="X405" s="142">
        <v>0</v>
      </c>
      <c r="Y405" s="142">
        <v>5</v>
      </c>
      <c r="Z405" s="142">
        <v>0</v>
      </c>
      <c r="AA405" s="142">
        <v>0</v>
      </c>
      <c r="AB405" s="142">
        <v>0</v>
      </c>
      <c r="AC405" s="142">
        <v>0</v>
      </c>
      <c r="AD405" s="142">
        <v>0</v>
      </c>
      <c r="AE405" s="142">
        <v>0</v>
      </c>
      <c r="AF405" s="142">
        <v>0</v>
      </c>
      <c r="AG405" s="142">
        <v>0</v>
      </c>
      <c r="AH405" s="142">
        <v>0</v>
      </c>
      <c r="AI405" s="142">
        <f t="shared" si="27"/>
        <v>5</v>
      </c>
      <c r="AJ405" s="364">
        <f t="shared" si="29"/>
        <v>0</v>
      </c>
    </row>
    <row r="406" spans="1:36" s="48" customFormat="1" ht="25.5">
      <c r="A406" s="7">
        <v>278</v>
      </c>
      <c r="B406" s="7">
        <v>43</v>
      </c>
      <c r="C406" s="7"/>
      <c r="D406" s="14" t="s">
        <v>529</v>
      </c>
      <c r="E406" s="14" t="s">
        <v>529</v>
      </c>
      <c r="F406" s="7" t="s">
        <v>1105</v>
      </c>
      <c r="G406" s="375" t="s">
        <v>530</v>
      </c>
      <c r="H406" s="7" t="s">
        <v>1102</v>
      </c>
      <c r="I406" s="7" t="s">
        <v>4</v>
      </c>
      <c r="J406" s="7" t="s">
        <v>5</v>
      </c>
      <c r="K406" s="46">
        <v>5</v>
      </c>
      <c r="L406" s="46">
        <v>8440000</v>
      </c>
      <c r="M406" s="46">
        <v>42200000</v>
      </c>
      <c r="N406" s="319">
        <v>8440000</v>
      </c>
      <c r="O406" s="319">
        <f t="shared" si="30"/>
        <v>42200000</v>
      </c>
      <c r="P406" s="374" t="s">
        <v>1359</v>
      </c>
      <c r="Q406" s="142">
        <v>0</v>
      </c>
      <c r="R406" s="142">
        <v>0</v>
      </c>
      <c r="S406" s="142">
        <v>0</v>
      </c>
      <c r="T406" s="142">
        <v>0</v>
      </c>
      <c r="U406" s="142">
        <v>0</v>
      </c>
      <c r="V406" s="142">
        <v>0</v>
      </c>
      <c r="W406" s="142">
        <v>0</v>
      </c>
      <c r="X406" s="142">
        <v>0</v>
      </c>
      <c r="Y406" s="142">
        <v>5</v>
      </c>
      <c r="Z406" s="142">
        <v>0</v>
      </c>
      <c r="AA406" s="142">
        <v>0</v>
      </c>
      <c r="AB406" s="142">
        <v>0</v>
      </c>
      <c r="AC406" s="142">
        <v>0</v>
      </c>
      <c r="AD406" s="142">
        <v>0</v>
      </c>
      <c r="AE406" s="142">
        <v>0</v>
      </c>
      <c r="AF406" s="142">
        <v>0</v>
      </c>
      <c r="AG406" s="142">
        <v>0</v>
      </c>
      <c r="AH406" s="142">
        <v>0</v>
      </c>
      <c r="AI406" s="142">
        <f t="shared" si="27"/>
        <v>5</v>
      </c>
      <c r="AJ406" s="364">
        <f t="shared" si="29"/>
        <v>0</v>
      </c>
    </row>
    <row r="407" spans="1:36" s="48" customFormat="1" ht="38.25">
      <c r="A407" s="7">
        <v>279</v>
      </c>
      <c r="B407" s="7">
        <v>44</v>
      </c>
      <c r="C407" s="7"/>
      <c r="D407" s="14" t="s">
        <v>526</v>
      </c>
      <c r="E407" s="14" t="s">
        <v>526</v>
      </c>
      <c r="F407" s="7" t="s">
        <v>1112</v>
      </c>
      <c r="G407" s="375" t="s">
        <v>527</v>
      </c>
      <c r="H407" s="7" t="s">
        <v>1102</v>
      </c>
      <c r="I407" s="7" t="s">
        <v>4</v>
      </c>
      <c r="J407" s="7" t="s">
        <v>5</v>
      </c>
      <c r="K407" s="46">
        <v>7</v>
      </c>
      <c r="L407" s="46">
        <v>10880000</v>
      </c>
      <c r="M407" s="46">
        <v>76160000</v>
      </c>
      <c r="N407" s="319">
        <v>10880000</v>
      </c>
      <c r="O407" s="319">
        <f t="shared" si="30"/>
        <v>76160000</v>
      </c>
      <c r="P407" s="374" t="s">
        <v>1359</v>
      </c>
      <c r="Q407" s="142">
        <v>0</v>
      </c>
      <c r="R407" s="142">
        <v>0</v>
      </c>
      <c r="S407" s="142">
        <v>0</v>
      </c>
      <c r="T407" s="142">
        <v>0</v>
      </c>
      <c r="U407" s="142">
        <v>0</v>
      </c>
      <c r="V407" s="142">
        <v>0</v>
      </c>
      <c r="W407" s="142">
        <v>0</v>
      </c>
      <c r="X407" s="142">
        <v>0</v>
      </c>
      <c r="Y407" s="142">
        <v>7</v>
      </c>
      <c r="Z407" s="142">
        <v>0</v>
      </c>
      <c r="AA407" s="142">
        <v>0</v>
      </c>
      <c r="AB407" s="142">
        <v>0</v>
      </c>
      <c r="AC407" s="142">
        <v>0</v>
      </c>
      <c r="AD407" s="142">
        <v>0</v>
      </c>
      <c r="AE407" s="142">
        <v>0</v>
      </c>
      <c r="AF407" s="142">
        <v>0</v>
      </c>
      <c r="AG407" s="142">
        <v>0</v>
      </c>
      <c r="AH407" s="142">
        <v>0</v>
      </c>
      <c r="AI407" s="142">
        <f t="shared" si="27"/>
        <v>7</v>
      </c>
      <c r="AJ407" s="364">
        <f t="shared" si="29"/>
        <v>0</v>
      </c>
    </row>
    <row r="408" spans="1:36" s="48" customFormat="1" ht="25.5">
      <c r="A408" s="7">
        <v>280</v>
      </c>
      <c r="B408" s="7">
        <v>45</v>
      </c>
      <c r="C408" s="7"/>
      <c r="D408" s="14" t="s">
        <v>503</v>
      </c>
      <c r="E408" s="14" t="s">
        <v>503</v>
      </c>
      <c r="F408" s="7" t="s">
        <v>1101</v>
      </c>
      <c r="G408" s="375" t="s">
        <v>504</v>
      </c>
      <c r="H408" s="7" t="s">
        <v>1102</v>
      </c>
      <c r="I408" s="7" t="s">
        <v>4</v>
      </c>
      <c r="J408" s="7" t="s">
        <v>112</v>
      </c>
      <c r="K408" s="46">
        <v>12</v>
      </c>
      <c r="L408" s="46">
        <v>10150000</v>
      </c>
      <c r="M408" s="46">
        <v>121800000</v>
      </c>
      <c r="N408" s="319">
        <v>10150000</v>
      </c>
      <c r="O408" s="319">
        <f t="shared" si="30"/>
        <v>121800000</v>
      </c>
      <c r="P408" s="374" t="s">
        <v>1359</v>
      </c>
      <c r="Q408" s="142">
        <v>0</v>
      </c>
      <c r="R408" s="142">
        <v>0</v>
      </c>
      <c r="S408" s="142">
        <v>0</v>
      </c>
      <c r="T408" s="142">
        <v>0</v>
      </c>
      <c r="U408" s="142">
        <v>0</v>
      </c>
      <c r="V408" s="142">
        <v>0</v>
      </c>
      <c r="W408" s="142">
        <v>0</v>
      </c>
      <c r="X408" s="142">
        <v>0</v>
      </c>
      <c r="Y408" s="142">
        <v>12</v>
      </c>
      <c r="Z408" s="142">
        <v>0</v>
      </c>
      <c r="AA408" s="142">
        <v>0</v>
      </c>
      <c r="AB408" s="142">
        <v>0</v>
      </c>
      <c r="AC408" s="142">
        <v>0</v>
      </c>
      <c r="AD408" s="142">
        <v>0</v>
      </c>
      <c r="AE408" s="142">
        <v>0</v>
      </c>
      <c r="AF408" s="142">
        <v>0</v>
      </c>
      <c r="AG408" s="142">
        <v>0</v>
      </c>
      <c r="AH408" s="142">
        <v>0</v>
      </c>
      <c r="AI408" s="142">
        <f t="shared" si="27"/>
        <v>12</v>
      </c>
      <c r="AJ408" s="364">
        <f t="shared" si="29"/>
        <v>0</v>
      </c>
    </row>
    <row r="409" spans="1:36" s="48" customFormat="1" ht="25.5">
      <c r="A409" s="7">
        <v>281</v>
      </c>
      <c r="B409" s="7">
        <v>46</v>
      </c>
      <c r="C409" s="7"/>
      <c r="D409" s="14" t="s">
        <v>505</v>
      </c>
      <c r="E409" s="14" t="s">
        <v>505</v>
      </c>
      <c r="F409" s="7" t="s">
        <v>1103</v>
      </c>
      <c r="G409" s="375" t="s">
        <v>506</v>
      </c>
      <c r="H409" s="7" t="s">
        <v>1102</v>
      </c>
      <c r="I409" s="7" t="s">
        <v>4</v>
      </c>
      <c r="J409" s="7" t="s">
        <v>5</v>
      </c>
      <c r="K409" s="46">
        <v>12</v>
      </c>
      <c r="L409" s="46">
        <v>12900000</v>
      </c>
      <c r="M409" s="46">
        <v>154800000</v>
      </c>
      <c r="N409" s="319">
        <v>12900000</v>
      </c>
      <c r="O409" s="319">
        <f t="shared" si="30"/>
        <v>154800000</v>
      </c>
      <c r="P409" s="374" t="s">
        <v>1359</v>
      </c>
      <c r="Q409" s="142">
        <v>0</v>
      </c>
      <c r="R409" s="142">
        <v>0</v>
      </c>
      <c r="S409" s="142">
        <v>0</v>
      </c>
      <c r="T409" s="142">
        <v>0</v>
      </c>
      <c r="U409" s="142">
        <v>0</v>
      </c>
      <c r="V409" s="142">
        <v>0</v>
      </c>
      <c r="W409" s="142">
        <v>0</v>
      </c>
      <c r="X409" s="142">
        <v>0</v>
      </c>
      <c r="Y409" s="142">
        <v>12</v>
      </c>
      <c r="Z409" s="142">
        <v>0</v>
      </c>
      <c r="AA409" s="142">
        <v>0</v>
      </c>
      <c r="AB409" s="142">
        <v>0</v>
      </c>
      <c r="AC409" s="142">
        <v>0</v>
      </c>
      <c r="AD409" s="142">
        <v>0</v>
      </c>
      <c r="AE409" s="142">
        <v>0</v>
      </c>
      <c r="AF409" s="142">
        <v>0</v>
      </c>
      <c r="AG409" s="142">
        <v>0</v>
      </c>
      <c r="AH409" s="142">
        <v>0</v>
      </c>
      <c r="AI409" s="142">
        <f t="shared" si="27"/>
        <v>12</v>
      </c>
      <c r="AJ409" s="364">
        <f t="shared" si="29"/>
        <v>0</v>
      </c>
    </row>
    <row r="410" spans="1:36" s="48" customFormat="1" ht="180.75" customHeight="1">
      <c r="A410" s="7">
        <v>282</v>
      </c>
      <c r="B410" s="7">
        <v>47</v>
      </c>
      <c r="C410" s="7"/>
      <c r="D410" s="14" t="s">
        <v>531</v>
      </c>
      <c r="E410" s="14" t="s">
        <v>531</v>
      </c>
      <c r="F410" s="7" t="s">
        <v>1105</v>
      </c>
      <c r="G410" s="375" t="s">
        <v>532</v>
      </c>
      <c r="H410" s="7" t="s">
        <v>1102</v>
      </c>
      <c r="I410" s="7" t="s">
        <v>4</v>
      </c>
      <c r="J410" s="7" t="s">
        <v>5</v>
      </c>
      <c r="K410" s="46">
        <v>7</v>
      </c>
      <c r="L410" s="46">
        <v>7105000</v>
      </c>
      <c r="M410" s="46">
        <v>49735000</v>
      </c>
      <c r="N410" s="319">
        <v>7100000</v>
      </c>
      <c r="O410" s="319">
        <f t="shared" si="30"/>
        <v>49700000</v>
      </c>
      <c r="P410" s="374" t="s">
        <v>1359</v>
      </c>
      <c r="Q410" s="142">
        <v>0</v>
      </c>
      <c r="R410" s="142">
        <v>0</v>
      </c>
      <c r="S410" s="142">
        <v>0</v>
      </c>
      <c r="T410" s="142">
        <v>0</v>
      </c>
      <c r="U410" s="142">
        <v>0</v>
      </c>
      <c r="V410" s="142">
        <v>0</v>
      </c>
      <c r="W410" s="142">
        <v>0</v>
      </c>
      <c r="X410" s="142">
        <v>0</v>
      </c>
      <c r="Y410" s="142">
        <v>7</v>
      </c>
      <c r="Z410" s="142">
        <v>0</v>
      </c>
      <c r="AA410" s="142">
        <v>0</v>
      </c>
      <c r="AB410" s="142">
        <v>0</v>
      </c>
      <c r="AC410" s="142">
        <v>0</v>
      </c>
      <c r="AD410" s="142">
        <v>0</v>
      </c>
      <c r="AE410" s="142">
        <v>0</v>
      </c>
      <c r="AF410" s="142">
        <v>0</v>
      </c>
      <c r="AG410" s="142">
        <v>0</v>
      </c>
      <c r="AH410" s="142">
        <v>0</v>
      </c>
      <c r="AI410" s="142">
        <f t="shared" si="27"/>
        <v>7</v>
      </c>
      <c r="AJ410" s="364">
        <f t="shared" si="29"/>
        <v>0</v>
      </c>
    </row>
    <row r="411" spans="1:36" s="48" customFormat="1" ht="66" customHeight="1">
      <c r="A411" s="7">
        <v>283</v>
      </c>
      <c r="B411" s="7">
        <v>48</v>
      </c>
      <c r="C411" s="7"/>
      <c r="D411" s="14" t="s">
        <v>533</v>
      </c>
      <c r="E411" s="14" t="s">
        <v>533</v>
      </c>
      <c r="F411" s="7" t="s">
        <v>1110</v>
      </c>
      <c r="G411" s="375" t="s">
        <v>534</v>
      </c>
      <c r="H411" s="7" t="s">
        <v>1102</v>
      </c>
      <c r="I411" s="7" t="s">
        <v>4</v>
      </c>
      <c r="J411" s="7" t="s">
        <v>192</v>
      </c>
      <c r="K411" s="46">
        <v>5</v>
      </c>
      <c r="L411" s="46">
        <v>4360000</v>
      </c>
      <c r="M411" s="46">
        <v>21800000</v>
      </c>
      <c r="N411" s="319">
        <v>4360000</v>
      </c>
      <c r="O411" s="319">
        <f t="shared" si="30"/>
        <v>21800000</v>
      </c>
      <c r="P411" s="374" t="s">
        <v>1359</v>
      </c>
      <c r="Q411" s="142">
        <v>0</v>
      </c>
      <c r="R411" s="142">
        <v>0</v>
      </c>
      <c r="S411" s="142">
        <v>0</v>
      </c>
      <c r="T411" s="142">
        <v>0</v>
      </c>
      <c r="U411" s="142">
        <v>0</v>
      </c>
      <c r="V411" s="142">
        <v>0</v>
      </c>
      <c r="W411" s="142">
        <v>0</v>
      </c>
      <c r="X411" s="142">
        <v>0</v>
      </c>
      <c r="Y411" s="142">
        <v>5</v>
      </c>
      <c r="Z411" s="142">
        <v>0</v>
      </c>
      <c r="AA411" s="142">
        <v>0</v>
      </c>
      <c r="AB411" s="142">
        <v>0</v>
      </c>
      <c r="AC411" s="142">
        <v>0</v>
      </c>
      <c r="AD411" s="142">
        <v>0</v>
      </c>
      <c r="AE411" s="142">
        <v>0</v>
      </c>
      <c r="AF411" s="142">
        <v>0</v>
      </c>
      <c r="AG411" s="142">
        <v>0</v>
      </c>
      <c r="AH411" s="142">
        <v>0</v>
      </c>
      <c r="AI411" s="142">
        <f t="shared" si="27"/>
        <v>5</v>
      </c>
      <c r="AJ411" s="364">
        <f t="shared" si="29"/>
        <v>0</v>
      </c>
    </row>
    <row r="412" spans="1:36" s="48" customFormat="1" ht="12.75">
      <c r="A412" s="7">
        <v>284</v>
      </c>
      <c r="B412" s="7">
        <v>49</v>
      </c>
      <c r="C412" s="7"/>
      <c r="D412" s="14" t="s">
        <v>71</v>
      </c>
      <c r="E412" s="14" t="s">
        <v>71</v>
      </c>
      <c r="F412" s="7" t="s">
        <v>1105</v>
      </c>
      <c r="G412" s="375" t="s">
        <v>509</v>
      </c>
      <c r="H412" s="7" t="s">
        <v>1102</v>
      </c>
      <c r="I412" s="7" t="s">
        <v>4</v>
      </c>
      <c r="J412" s="7" t="s">
        <v>5</v>
      </c>
      <c r="K412" s="46">
        <v>8</v>
      </c>
      <c r="L412" s="46">
        <v>4220000</v>
      </c>
      <c r="M412" s="46">
        <v>33760000</v>
      </c>
      <c r="N412" s="319">
        <v>4220000</v>
      </c>
      <c r="O412" s="319">
        <f t="shared" si="30"/>
        <v>33760000</v>
      </c>
      <c r="P412" s="374" t="s">
        <v>1359</v>
      </c>
      <c r="Q412" s="142">
        <v>0</v>
      </c>
      <c r="R412" s="142">
        <v>0</v>
      </c>
      <c r="S412" s="142">
        <v>0</v>
      </c>
      <c r="T412" s="142">
        <v>0</v>
      </c>
      <c r="U412" s="142">
        <v>0</v>
      </c>
      <c r="V412" s="142">
        <v>0</v>
      </c>
      <c r="W412" s="142">
        <v>0</v>
      </c>
      <c r="X412" s="142">
        <v>0</v>
      </c>
      <c r="Y412" s="142">
        <v>8</v>
      </c>
      <c r="Z412" s="142">
        <v>0</v>
      </c>
      <c r="AA412" s="142">
        <v>0</v>
      </c>
      <c r="AB412" s="142">
        <v>0</v>
      </c>
      <c r="AC412" s="142">
        <v>0</v>
      </c>
      <c r="AD412" s="142">
        <v>0</v>
      </c>
      <c r="AE412" s="142">
        <v>0</v>
      </c>
      <c r="AF412" s="142">
        <v>0</v>
      </c>
      <c r="AG412" s="142">
        <v>0</v>
      </c>
      <c r="AH412" s="142">
        <v>0</v>
      </c>
      <c r="AI412" s="142">
        <f t="shared" si="27"/>
        <v>8</v>
      </c>
      <c r="AJ412" s="364">
        <f t="shared" si="29"/>
        <v>0</v>
      </c>
    </row>
    <row r="413" spans="1:36" s="48" customFormat="1" ht="25.5">
      <c r="A413" s="7">
        <v>285</v>
      </c>
      <c r="B413" s="7">
        <v>50</v>
      </c>
      <c r="C413" s="7"/>
      <c r="D413" s="14" t="s">
        <v>535</v>
      </c>
      <c r="E413" s="14" t="s">
        <v>535</v>
      </c>
      <c r="F413" s="7" t="s">
        <v>1132</v>
      </c>
      <c r="G413" s="375" t="s">
        <v>536</v>
      </c>
      <c r="H413" s="7" t="s">
        <v>1102</v>
      </c>
      <c r="I413" s="7" t="s">
        <v>4</v>
      </c>
      <c r="J413" s="7" t="s">
        <v>5</v>
      </c>
      <c r="K413" s="46">
        <v>15</v>
      </c>
      <c r="L413" s="46">
        <v>2110000</v>
      </c>
      <c r="M413" s="46">
        <v>31650000</v>
      </c>
      <c r="N413" s="319">
        <v>2110000</v>
      </c>
      <c r="O413" s="319">
        <f t="shared" si="30"/>
        <v>31650000</v>
      </c>
      <c r="P413" s="374" t="s">
        <v>1359</v>
      </c>
      <c r="Q413" s="142">
        <v>0</v>
      </c>
      <c r="R413" s="142">
        <v>0</v>
      </c>
      <c r="S413" s="142">
        <v>0</v>
      </c>
      <c r="T413" s="142">
        <v>0</v>
      </c>
      <c r="U413" s="142">
        <v>0</v>
      </c>
      <c r="V413" s="142">
        <v>0</v>
      </c>
      <c r="W413" s="142">
        <v>0</v>
      </c>
      <c r="X413" s="142">
        <v>0</v>
      </c>
      <c r="Y413" s="142">
        <v>15</v>
      </c>
      <c r="Z413" s="142">
        <v>0</v>
      </c>
      <c r="AA413" s="142">
        <v>0</v>
      </c>
      <c r="AB413" s="142">
        <v>0</v>
      </c>
      <c r="AC413" s="142">
        <v>0</v>
      </c>
      <c r="AD413" s="142">
        <v>0</v>
      </c>
      <c r="AE413" s="142">
        <v>0</v>
      </c>
      <c r="AF413" s="142">
        <v>0</v>
      </c>
      <c r="AG413" s="142">
        <v>0</v>
      </c>
      <c r="AH413" s="142">
        <v>0</v>
      </c>
      <c r="AI413" s="142">
        <f t="shared" si="27"/>
        <v>15</v>
      </c>
      <c r="AJ413" s="364">
        <f t="shared" si="29"/>
        <v>0</v>
      </c>
    </row>
    <row r="414" spans="1:36" s="48" customFormat="1" ht="38.25">
      <c r="A414" s="7">
        <v>286</v>
      </c>
      <c r="B414" s="7">
        <v>51</v>
      </c>
      <c r="C414" s="7"/>
      <c r="D414" s="14" t="s">
        <v>537</v>
      </c>
      <c r="E414" s="14" t="s">
        <v>537</v>
      </c>
      <c r="F414" s="7" t="s">
        <v>1133</v>
      </c>
      <c r="G414" s="375" t="s">
        <v>538</v>
      </c>
      <c r="H414" s="7" t="s">
        <v>1102</v>
      </c>
      <c r="I414" s="7" t="s">
        <v>4</v>
      </c>
      <c r="J414" s="7" t="s">
        <v>5</v>
      </c>
      <c r="K414" s="46">
        <v>5</v>
      </c>
      <c r="L414" s="46">
        <v>15760000</v>
      </c>
      <c r="M414" s="46">
        <v>78800000</v>
      </c>
      <c r="N414" s="319">
        <v>15760000</v>
      </c>
      <c r="O414" s="319">
        <f t="shared" si="30"/>
        <v>78800000</v>
      </c>
      <c r="P414" s="374" t="s">
        <v>1359</v>
      </c>
      <c r="Q414" s="142">
        <v>0</v>
      </c>
      <c r="R414" s="142">
        <v>0</v>
      </c>
      <c r="S414" s="142">
        <v>0</v>
      </c>
      <c r="T414" s="142">
        <v>0</v>
      </c>
      <c r="U414" s="142">
        <v>0</v>
      </c>
      <c r="V414" s="142">
        <v>0</v>
      </c>
      <c r="W414" s="142">
        <v>0</v>
      </c>
      <c r="X414" s="142">
        <v>0</v>
      </c>
      <c r="Y414" s="142">
        <v>5</v>
      </c>
      <c r="Z414" s="142">
        <v>0</v>
      </c>
      <c r="AA414" s="142">
        <v>0</v>
      </c>
      <c r="AB414" s="142">
        <v>0</v>
      </c>
      <c r="AC414" s="142">
        <v>0</v>
      </c>
      <c r="AD414" s="142">
        <v>0</v>
      </c>
      <c r="AE414" s="142">
        <v>0</v>
      </c>
      <c r="AF414" s="142">
        <v>0</v>
      </c>
      <c r="AG414" s="142">
        <v>0</v>
      </c>
      <c r="AH414" s="142">
        <v>0</v>
      </c>
      <c r="AI414" s="142">
        <f t="shared" si="27"/>
        <v>5</v>
      </c>
      <c r="AJ414" s="364">
        <f t="shared" si="29"/>
        <v>0</v>
      </c>
    </row>
    <row r="415" spans="1:36" s="48" customFormat="1" ht="25.5">
      <c r="A415" s="7">
        <v>287</v>
      </c>
      <c r="B415" s="7">
        <v>52</v>
      </c>
      <c r="C415" s="7"/>
      <c r="D415" s="14" t="s">
        <v>518</v>
      </c>
      <c r="E415" s="14" t="s">
        <v>518</v>
      </c>
      <c r="F415" s="7" t="s">
        <v>548</v>
      </c>
      <c r="G415" s="375" t="s">
        <v>519</v>
      </c>
      <c r="H415" s="7" t="s">
        <v>1102</v>
      </c>
      <c r="I415" s="7" t="s">
        <v>4</v>
      </c>
      <c r="J415" s="7" t="s">
        <v>5</v>
      </c>
      <c r="K415" s="46">
        <v>4</v>
      </c>
      <c r="L415" s="46">
        <v>20264000</v>
      </c>
      <c r="M415" s="46">
        <v>81056000</v>
      </c>
      <c r="N415" s="319">
        <v>20260000</v>
      </c>
      <c r="O415" s="319">
        <f t="shared" si="30"/>
        <v>81040000</v>
      </c>
      <c r="P415" s="374" t="s">
        <v>1359</v>
      </c>
      <c r="Q415" s="142">
        <v>0</v>
      </c>
      <c r="R415" s="142">
        <v>0</v>
      </c>
      <c r="S415" s="142">
        <v>0</v>
      </c>
      <c r="T415" s="142">
        <v>0</v>
      </c>
      <c r="U415" s="142">
        <v>0</v>
      </c>
      <c r="V415" s="142">
        <v>0</v>
      </c>
      <c r="W415" s="142">
        <v>0</v>
      </c>
      <c r="X415" s="142">
        <v>0</v>
      </c>
      <c r="Y415" s="142">
        <v>4</v>
      </c>
      <c r="Z415" s="142">
        <v>0</v>
      </c>
      <c r="AA415" s="142">
        <v>0</v>
      </c>
      <c r="AB415" s="142">
        <v>0</v>
      </c>
      <c r="AC415" s="142">
        <v>0</v>
      </c>
      <c r="AD415" s="142">
        <v>0</v>
      </c>
      <c r="AE415" s="142">
        <v>0</v>
      </c>
      <c r="AF415" s="142">
        <v>0</v>
      </c>
      <c r="AG415" s="142">
        <v>0</v>
      </c>
      <c r="AH415" s="142">
        <v>0</v>
      </c>
      <c r="AI415" s="142">
        <f t="shared" si="27"/>
        <v>4</v>
      </c>
      <c r="AJ415" s="364">
        <f t="shared" si="29"/>
        <v>0</v>
      </c>
    </row>
    <row r="416" spans="1:36" s="48" customFormat="1" ht="25.5">
      <c r="A416" s="7">
        <v>288</v>
      </c>
      <c r="B416" s="7">
        <v>53</v>
      </c>
      <c r="C416" s="7"/>
      <c r="D416" s="14" t="s">
        <v>539</v>
      </c>
      <c r="E416" s="14" t="s">
        <v>539</v>
      </c>
      <c r="F416" s="7" t="s">
        <v>1134</v>
      </c>
      <c r="G416" s="375" t="s">
        <v>540</v>
      </c>
      <c r="H416" s="7" t="s">
        <v>1102</v>
      </c>
      <c r="I416" s="7" t="s">
        <v>4</v>
      </c>
      <c r="J416" s="7" t="s">
        <v>5</v>
      </c>
      <c r="K416" s="46">
        <v>2</v>
      </c>
      <c r="L416" s="46">
        <v>5119000</v>
      </c>
      <c r="M416" s="46">
        <v>10238000</v>
      </c>
      <c r="N416" s="319">
        <v>5110000</v>
      </c>
      <c r="O416" s="319">
        <f t="shared" si="30"/>
        <v>10220000</v>
      </c>
      <c r="P416" s="374" t="s">
        <v>1359</v>
      </c>
      <c r="Q416" s="142">
        <v>0</v>
      </c>
      <c r="R416" s="142">
        <v>0</v>
      </c>
      <c r="S416" s="142">
        <v>0</v>
      </c>
      <c r="T416" s="142">
        <v>0</v>
      </c>
      <c r="U416" s="142">
        <v>0</v>
      </c>
      <c r="V416" s="142">
        <v>0</v>
      </c>
      <c r="W416" s="142">
        <v>0</v>
      </c>
      <c r="X416" s="142">
        <v>0</v>
      </c>
      <c r="Y416" s="142">
        <v>2</v>
      </c>
      <c r="Z416" s="142">
        <v>0</v>
      </c>
      <c r="AA416" s="142">
        <v>0</v>
      </c>
      <c r="AB416" s="142">
        <v>0</v>
      </c>
      <c r="AC416" s="142">
        <v>0</v>
      </c>
      <c r="AD416" s="142">
        <v>0</v>
      </c>
      <c r="AE416" s="142">
        <v>0</v>
      </c>
      <c r="AF416" s="142">
        <v>0</v>
      </c>
      <c r="AG416" s="142">
        <v>0</v>
      </c>
      <c r="AH416" s="142">
        <v>0</v>
      </c>
      <c r="AI416" s="142">
        <f t="shared" si="27"/>
        <v>2</v>
      </c>
      <c r="AJ416" s="364">
        <f t="shared" si="29"/>
        <v>0</v>
      </c>
    </row>
    <row r="417" spans="1:36" s="48" customFormat="1" ht="243.75" customHeight="1">
      <c r="A417" s="7">
        <v>289</v>
      </c>
      <c r="B417" s="7">
        <v>54</v>
      </c>
      <c r="C417" s="7"/>
      <c r="D417" s="14" t="s">
        <v>541</v>
      </c>
      <c r="E417" s="14" t="s">
        <v>541</v>
      </c>
      <c r="F417" s="7" t="s">
        <v>1111</v>
      </c>
      <c r="G417" s="375" t="s">
        <v>542</v>
      </c>
      <c r="H417" s="7" t="s">
        <v>1102</v>
      </c>
      <c r="I417" s="7" t="s">
        <v>4</v>
      </c>
      <c r="J417" s="7" t="s">
        <v>5</v>
      </c>
      <c r="K417" s="46">
        <v>6</v>
      </c>
      <c r="L417" s="46">
        <v>6450000</v>
      </c>
      <c r="M417" s="46">
        <v>38700000</v>
      </c>
      <c r="N417" s="319">
        <v>6450000</v>
      </c>
      <c r="O417" s="319">
        <f t="shared" si="30"/>
        <v>38700000</v>
      </c>
      <c r="P417" s="374" t="s">
        <v>1359</v>
      </c>
      <c r="Q417" s="142">
        <v>0</v>
      </c>
      <c r="R417" s="142">
        <v>0</v>
      </c>
      <c r="S417" s="142">
        <v>0</v>
      </c>
      <c r="T417" s="142">
        <v>0</v>
      </c>
      <c r="U417" s="142">
        <v>0</v>
      </c>
      <c r="V417" s="142">
        <v>0</v>
      </c>
      <c r="W417" s="142">
        <v>0</v>
      </c>
      <c r="X417" s="142">
        <v>0</v>
      </c>
      <c r="Y417" s="142">
        <v>6</v>
      </c>
      <c r="Z417" s="142">
        <v>0</v>
      </c>
      <c r="AA417" s="142">
        <v>0</v>
      </c>
      <c r="AB417" s="142">
        <v>0</v>
      </c>
      <c r="AC417" s="142">
        <v>0</v>
      </c>
      <c r="AD417" s="142">
        <v>0</v>
      </c>
      <c r="AE417" s="142">
        <v>0</v>
      </c>
      <c r="AF417" s="142">
        <v>0</v>
      </c>
      <c r="AG417" s="142">
        <v>0</v>
      </c>
      <c r="AH417" s="142">
        <v>0</v>
      </c>
      <c r="AI417" s="142">
        <f t="shared" si="27"/>
        <v>6</v>
      </c>
      <c r="AJ417" s="364">
        <f t="shared" si="29"/>
        <v>0</v>
      </c>
    </row>
    <row r="418" spans="1:36" s="48" customFormat="1" ht="12.75">
      <c r="A418" s="7">
        <v>290</v>
      </c>
      <c r="B418" s="7">
        <v>55</v>
      </c>
      <c r="C418" s="7"/>
      <c r="D418" s="14" t="s">
        <v>543</v>
      </c>
      <c r="E418" s="14" t="s">
        <v>543</v>
      </c>
      <c r="F418" s="7" t="s">
        <v>481</v>
      </c>
      <c r="G418" s="375" t="s">
        <v>544</v>
      </c>
      <c r="H418" s="7" t="s">
        <v>1102</v>
      </c>
      <c r="I418" s="7" t="s">
        <v>4</v>
      </c>
      <c r="J418" s="7" t="s">
        <v>113</v>
      </c>
      <c r="K418" s="46">
        <v>5</v>
      </c>
      <c r="L418" s="46">
        <v>1545000</v>
      </c>
      <c r="M418" s="46">
        <v>7725000</v>
      </c>
      <c r="N418" s="319">
        <v>1540000</v>
      </c>
      <c r="O418" s="319">
        <f t="shared" si="30"/>
        <v>7700000</v>
      </c>
      <c r="P418" s="374" t="s">
        <v>1359</v>
      </c>
      <c r="Q418" s="142">
        <v>0</v>
      </c>
      <c r="R418" s="142">
        <v>0</v>
      </c>
      <c r="S418" s="142">
        <v>0</v>
      </c>
      <c r="T418" s="142">
        <v>0</v>
      </c>
      <c r="U418" s="142">
        <v>0</v>
      </c>
      <c r="V418" s="142">
        <v>0</v>
      </c>
      <c r="W418" s="142">
        <v>0</v>
      </c>
      <c r="X418" s="142">
        <v>0</v>
      </c>
      <c r="Y418" s="142">
        <v>5</v>
      </c>
      <c r="Z418" s="142">
        <v>0</v>
      </c>
      <c r="AA418" s="142">
        <v>0</v>
      </c>
      <c r="AB418" s="142">
        <v>0</v>
      </c>
      <c r="AC418" s="142">
        <v>0</v>
      </c>
      <c r="AD418" s="142">
        <v>0</v>
      </c>
      <c r="AE418" s="142">
        <v>0</v>
      </c>
      <c r="AF418" s="142">
        <v>0</v>
      </c>
      <c r="AG418" s="142">
        <v>0</v>
      </c>
      <c r="AH418" s="142">
        <v>0</v>
      </c>
      <c r="AI418" s="142">
        <f t="shared" si="27"/>
        <v>5</v>
      </c>
      <c r="AJ418" s="364">
        <f t="shared" si="29"/>
        <v>0</v>
      </c>
    </row>
    <row r="419" spans="1:36" s="48" customFormat="1" ht="12.75">
      <c r="A419" s="7">
        <v>291</v>
      </c>
      <c r="B419" s="7">
        <v>56</v>
      </c>
      <c r="C419" s="7"/>
      <c r="D419" s="14" t="s">
        <v>545</v>
      </c>
      <c r="E419" s="14" t="s">
        <v>545</v>
      </c>
      <c r="F419" s="7" t="s">
        <v>322</v>
      </c>
      <c r="G419" s="375" t="s">
        <v>546</v>
      </c>
      <c r="H419" s="7" t="s">
        <v>1102</v>
      </c>
      <c r="I419" s="7" t="s">
        <v>4</v>
      </c>
      <c r="J419" s="7" t="s">
        <v>113</v>
      </c>
      <c r="K419" s="46">
        <v>5</v>
      </c>
      <c r="L419" s="46">
        <v>1540000</v>
      </c>
      <c r="M419" s="46">
        <v>7700000</v>
      </c>
      <c r="N419" s="319">
        <v>1540000</v>
      </c>
      <c r="O419" s="319">
        <f t="shared" si="30"/>
        <v>7700000</v>
      </c>
      <c r="P419" s="374" t="s">
        <v>1359</v>
      </c>
      <c r="Q419" s="142">
        <v>0</v>
      </c>
      <c r="R419" s="142">
        <v>0</v>
      </c>
      <c r="S419" s="142">
        <v>0</v>
      </c>
      <c r="T419" s="142">
        <v>0</v>
      </c>
      <c r="U419" s="142">
        <v>0</v>
      </c>
      <c r="V419" s="142">
        <v>0</v>
      </c>
      <c r="W419" s="142">
        <v>0</v>
      </c>
      <c r="X419" s="142">
        <v>0</v>
      </c>
      <c r="Y419" s="142">
        <v>5</v>
      </c>
      <c r="Z419" s="142">
        <v>0</v>
      </c>
      <c r="AA419" s="142">
        <v>0</v>
      </c>
      <c r="AB419" s="142">
        <v>0</v>
      </c>
      <c r="AC419" s="142">
        <v>0</v>
      </c>
      <c r="AD419" s="142">
        <v>0</v>
      </c>
      <c r="AE419" s="142">
        <v>0</v>
      </c>
      <c r="AF419" s="142">
        <v>0</v>
      </c>
      <c r="AG419" s="142">
        <v>0</v>
      </c>
      <c r="AH419" s="142">
        <v>0</v>
      </c>
      <c r="AI419" s="142">
        <f t="shared" si="27"/>
        <v>5</v>
      </c>
      <c r="AJ419" s="364">
        <f t="shared" si="29"/>
        <v>0</v>
      </c>
    </row>
    <row r="420" spans="1:36" s="48" customFormat="1" ht="166.5" customHeight="1">
      <c r="A420" s="7">
        <v>292</v>
      </c>
      <c r="B420" s="7">
        <v>57</v>
      </c>
      <c r="C420" s="7"/>
      <c r="D420" s="14" t="s">
        <v>520</v>
      </c>
      <c r="E420" s="14" t="s">
        <v>520</v>
      </c>
      <c r="F420" s="7" t="s">
        <v>1111</v>
      </c>
      <c r="G420" s="375" t="s">
        <v>522</v>
      </c>
      <c r="H420" s="7" t="s">
        <v>1102</v>
      </c>
      <c r="I420" s="7" t="s">
        <v>4</v>
      </c>
      <c r="J420" s="7" t="s">
        <v>5</v>
      </c>
      <c r="K420" s="46">
        <v>8</v>
      </c>
      <c r="L420" s="46">
        <v>2346000</v>
      </c>
      <c r="M420" s="46">
        <v>18768000</v>
      </c>
      <c r="N420" s="319">
        <v>2345000</v>
      </c>
      <c r="O420" s="319">
        <f t="shared" si="30"/>
        <v>18760000</v>
      </c>
      <c r="P420" s="374" t="s">
        <v>1359</v>
      </c>
      <c r="Q420" s="142">
        <v>0</v>
      </c>
      <c r="R420" s="142">
        <v>0</v>
      </c>
      <c r="S420" s="142">
        <v>0</v>
      </c>
      <c r="T420" s="142">
        <v>0</v>
      </c>
      <c r="U420" s="142">
        <v>0</v>
      </c>
      <c r="V420" s="142">
        <v>0</v>
      </c>
      <c r="W420" s="142">
        <v>0</v>
      </c>
      <c r="X420" s="142">
        <v>0</v>
      </c>
      <c r="Y420" s="142">
        <v>8</v>
      </c>
      <c r="Z420" s="142">
        <v>0</v>
      </c>
      <c r="AA420" s="142">
        <v>0</v>
      </c>
      <c r="AB420" s="142">
        <v>0</v>
      </c>
      <c r="AC420" s="142">
        <v>0</v>
      </c>
      <c r="AD420" s="142">
        <v>0</v>
      </c>
      <c r="AE420" s="142">
        <v>0</v>
      </c>
      <c r="AF420" s="142">
        <v>0</v>
      </c>
      <c r="AG420" s="142">
        <v>0</v>
      </c>
      <c r="AH420" s="142">
        <v>0</v>
      </c>
      <c r="AI420" s="142">
        <f t="shared" si="27"/>
        <v>8</v>
      </c>
      <c r="AJ420" s="364">
        <f t="shared" si="29"/>
        <v>0</v>
      </c>
    </row>
    <row r="421" spans="1:36" s="48" customFormat="1" ht="25.5">
      <c r="A421" s="7">
        <v>293</v>
      </c>
      <c r="B421" s="7">
        <v>58</v>
      </c>
      <c r="C421" s="7"/>
      <c r="D421" s="14" t="s">
        <v>523</v>
      </c>
      <c r="E421" s="14" t="s">
        <v>523</v>
      </c>
      <c r="F421" s="7" t="s">
        <v>548</v>
      </c>
      <c r="G421" s="375" t="s">
        <v>524</v>
      </c>
      <c r="H421" s="7" t="s">
        <v>1102</v>
      </c>
      <c r="I421" s="7" t="s">
        <v>4</v>
      </c>
      <c r="J421" s="7" t="s">
        <v>5</v>
      </c>
      <c r="K421" s="46">
        <v>12</v>
      </c>
      <c r="L421" s="46">
        <v>12180000</v>
      </c>
      <c r="M421" s="46">
        <v>146160000</v>
      </c>
      <c r="N421" s="319">
        <v>12180000</v>
      </c>
      <c r="O421" s="319">
        <f t="shared" si="30"/>
        <v>146160000</v>
      </c>
      <c r="P421" s="374" t="s">
        <v>1359</v>
      </c>
      <c r="Q421" s="142">
        <v>0</v>
      </c>
      <c r="R421" s="142">
        <v>0</v>
      </c>
      <c r="S421" s="142">
        <v>0</v>
      </c>
      <c r="T421" s="142">
        <v>0</v>
      </c>
      <c r="U421" s="142">
        <v>0</v>
      </c>
      <c r="V421" s="142">
        <v>0</v>
      </c>
      <c r="W421" s="142">
        <v>0</v>
      </c>
      <c r="X421" s="142">
        <v>0</v>
      </c>
      <c r="Y421" s="142">
        <v>12</v>
      </c>
      <c r="Z421" s="142">
        <v>0</v>
      </c>
      <c r="AA421" s="142">
        <v>0</v>
      </c>
      <c r="AB421" s="142">
        <v>0</v>
      </c>
      <c r="AC421" s="142">
        <v>0</v>
      </c>
      <c r="AD421" s="142">
        <v>0</v>
      </c>
      <c r="AE421" s="142">
        <v>0</v>
      </c>
      <c r="AF421" s="142">
        <v>0</v>
      </c>
      <c r="AG421" s="142">
        <v>0</v>
      </c>
      <c r="AH421" s="142">
        <v>0</v>
      </c>
      <c r="AI421" s="142">
        <f t="shared" si="27"/>
        <v>12</v>
      </c>
      <c r="AJ421" s="364">
        <f t="shared" si="29"/>
        <v>0</v>
      </c>
    </row>
    <row r="422" spans="1:36" s="48" customFormat="1" ht="38.25">
      <c r="A422" s="7">
        <v>294</v>
      </c>
      <c r="B422" s="7">
        <v>59</v>
      </c>
      <c r="C422" s="7"/>
      <c r="D422" s="14" t="s">
        <v>549</v>
      </c>
      <c r="E422" s="14" t="s">
        <v>549</v>
      </c>
      <c r="F422" s="7" t="s">
        <v>1105</v>
      </c>
      <c r="G422" s="375" t="s">
        <v>550</v>
      </c>
      <c r="H422" s="7" t="s">
        <v>1102</v>
      </c>
      <c r="I422" s="7" t="s">
        <v>4</v>
      </c>
      <c r="J422" s="7" t="s">
        <v>5</v>
      </c>
      <c r="K422" s="46">
        <v>8</v>
      </c>
      <c r="L422" s="46">
        <v>3280000</v>
      </c>
      <c r="M422" s="46">
        <v>26240000</v>
      </c>
      <c r="N422" s="319">
        <v>3280000</v>
      </c>
      <c r="O422" s="319">
        <f t="shared" si="30"/>
        <v>26240000</v>
      </c>
      <c r="P422" s="374" t="s">
        <v>1359</v>
      </c>
      <c r="Q422" s="142">
        <v>0</v>
      </c>
      <c r="R422" s="142">
        <v>0</v>
      </c>
      <c r="S422" s="142">
        <v>0</v>
      </c>
      <c r="T422" s="142">
        <v>0</v>
      </c>
      <c r="U422" s="142">
        <v>0</v>
      </c>
      <c r="V422" s="142">
        <v>0</v>
      </c>
      <c r="W422" s="142">
        <v>0</v>
      </c>
      <c r="X422" s="142">
        <v>0</v>
      </c>
      <c r="Y422" s="142">
        <v>8</v>
      </c>
      <c r="Z422" s="142">
        <v>0</v>
      </c>
      <c r="AA422" s="142">
        <v>0</v>
      </c>
      <c r="AB422" s="142">
        <v>0</v>
      </c>
      <c r="AC422" s="142">
        <v>0</v>
      </c>
      <c r="AD422" s="142">
        <v>0</v>
      </c>
      <c r="AE422" s="142">
        <v>0</v>
      </c>
      <c r="AF422" s="142">
        <v>0</v>
      </c>
      <c r="AG422" s="142">
        <v>0</v>
      </c>
      <c r="AH422" s="142">
        <v>0</v>
      </c>
      <c r="AI422" s="142">
        <f t="shared" si="27"/>
        <v>8</v>
      </c>
      <c r="AJ422" s="364">
        <f t="shared" si="29"/>
        <v>0</v>
      </c>
    </row>
    <row r="423" spans="1:36" s="48" customFormat="1" ht="51">
      <c r="A423" s="7">
        <v>295</v>
      </c>
      <c r="B423" s="7">
        <v>60</v>
      </c>
      <c r="C423" s="7"/>
      <c r="D423" s="14" t="s">
        <v>551</v>
      </c>
      <c r="E423" s="14" t="s">
        <v>1125</v>
      </c>
      <c r="F423" s="7" t="s">
        <v>548</v>
      </c>
      <c r="G423" s="375" t="s">
        <v>553</v>
      </c>
      <c r="H423" s="7" t="s">
        <v>1102</v>
      </c>
      <c r="I423" s="7" t="s">
        <v>4</v>
      </c>
      <c r="J423" s="7" t="s">
        <v>5</v>
      </c>
      <c r="K423" s="46">
        <v>6</v>
      </c>
      <c r="L423" s="46">
        <v>20545000</v>
      </c>
      <c r="M423" s="46">
        <v>123270000</v>
      </c>
      <c r="N423" s="319">
        <v>20545000</v>
      </c>
      <c r="O423" s="319">
        <f t="shared" si="30"/>
        <v>123270000</v>
      </c>
      <c r="P423" s="374" t="s">
        <v>1359</v>
      </c>
      <c r="Q423" s="142">
        <v>0</v>
      </c>
      <c r="R423" s="142">
        <v>0</v>
      </c>
      <c r="S423" s="142">
        <v>0</v>
      </c>
      <c r="T423" s="142">
        <v>0</v>
      </c>
      <c r="U423" s="142">
        <v>0</v>
      </c>
      <c r="V423" s="142">
        <v>0</v>
      </c>
      <c r="W423" s="142">
        <v>0</v>
      </c>
      <c r="X423" s="142">
        <v>0</v>
      </c>
      <c r="Y423" s="142">
        <v>6</v>
      </c>
      <c r="Z423" s="142">
        <v>0</v>
      </c>
      <c r="AA423" s="142">
        <v>0</v>
      </c>
      <c r="AB423" s="142">
        <v>0</v>
      </c>
      <c r="AC423" s="142">
        <v>0</v>
      </c>
      <c r="AD423" s="142">
        <v>0</v>
      </c>
      <c r="AE423" s="142">
        <v>0</v>
      </c>
      <c r="AF423" s="142">
        <v>0</v>
      </c>
      <c r="AG423" s="142">
        <v>0</v>
      </c>
      <c r="AH423" s="142">
        <v>0</v>
      </c>
      <c r="AI423" s="142">
        <f t="shared" si="27"/>
        <v>6</v>
      </c>
      <c r="AJ423" s="364">
        <f t="shared" si="29"/>
        <v>0</v>
      </c>
    </row>
    <row r="424" spans="1:36" s="48" customFormat="1" ht="25.5">
      <c r="A424" s="7">
        <v>296</v>
      </c>
      <c r="B424" s="7">
        <v>61</v>
      </c>
      <c r="C424" s="7"/>
      <c r="D424" s="14" t="s">
        <v>525</v>
      </c>
      <c r="E424" s="14" t="s">
        <v>525</v>
      </c>
      <c r="F424" s="7" t="s">
        <v>1103</v>
      </c>
      <c r="G424" s="375" t="s">
        <v>554</v>
      </c>
      <c r="H424" s="7" t="s">
        <v>1102</v>
      </c>
      <c r="I424" s="7" t="s">
        <v>4</v>
      </c>
      <c r="J424" s="7" t="s">
        <v>5</v>
      </c>
      <c r="K424" s="46">
        <v>4</v>
      </c>
      <c r="L424" s="46">
        <v>16155000</v>
      </c>
      <c r="M424" s="46">
        <v>64620000</v>
      </c>
      <c r="N424" s="319">
        <v>16155000</v>
      </c>
      <c r="O424" s="319">
        <f t="shared" si="30"/>
        <v>64620000</v>
      </c>
      <c r="P424" s="374" t="s">
        <v>1359</v>
      </c>
      <c r="Q424" s="142">
        <v>0</v>
      </c>
      <c r="R424" s="142">
        <v>0</v>
      </c>
      <c r="S424" s="142">
        <v>0</v>
      </c>
      <c r="T424" s="142">
        <v>0</v>
      </c>
      <c r="U424" s="142">
        <v>0</v>
      </c>
      <c r="V424" s="142">
        <v>0</v>
      </c>
      <c r="W424" s="142">
        <v>0</v>
      </c>
      <c r="X424" s="142">
        <v>0</v>
      </c>
      <c r="Y424" s="142">
        <v>4</v>
      </c>
      <c r="Z424" s="142">
        <v>0</v>
      </c>
      <c r="AA424" s="142">
        <v>0</v>
      </c>
      <c r="AB424" s="142">
        <v>0</v>
      </c>
      <c r="AC424" s="142">
        <v>0</v>
      </c>
      <c r="AD424" s="142">
        <v>0</v>
      </c>
      <c r="AE424" s="142">
        <v>0</v>
      </c>
      <c r="AF424" s="142">
        <v>0</v>
      </c>
      <c r="AG424" s="142">
        <v>0</v>
      </c>
      <c r="AH424" s="142">
        <v>0</v>
      </c>
      <c r="AI424" s="142">
        <f t="shared" si="27"/>
        <v>4</v>
      </c>
      <c r="AJ424" s="364">
        <f t="shared" si="29"/>
        <v>0</v>
      </c>
    </row>
    <row r="425" spans="1:36" s="48" customFormat="1" ht="25.5">
      <c r="A425" s="7">
        <v>297</v>
      </c>
      <c r="B425" s="7">
        <v>62</v>
      </c>
      <c r="C425" s="7"/>
      <c r="D425" s="14" t="s">
        <v>555</v>
      </c>
      <c r="E425" s="14" t="s">
        <v>555</v>
      </c>
      <c r="F425" s="7" t="s">
        <v>552</v>
      </c>
      <c r="G425" s="375" t="s">
        <v>556</v>
      </c>
      <c r="H425" s="7" t="s">
        <v>1102</v>
      </c>
      <c r="I425" s="7" t="s">
        <v>4</v>
      </c>
      <c r="J425" s="7" t="s">
        <v>5</v>
      </c>
      <c r="K425" s="46">
        <v>4</v>
      </c>
      <c r="L425" s="46">
        <v>10273000</v>
      </c>
      <c r="M425" s="46">
        <v>41092000</v>
      </c>
      <c r="N425" s="319">
        <v>10270000</v>
      </c>
      <c r="O425" s="319">
        <f t="shared" si="30"/>
        <v>41080000</v>
      </c>
      <c r="P425" s="374" t="s">
        <v>1359</v>
      </c>
      <c r="Q425" s="142">
        <v>0</v>
      </c>
      <c r="R425" s="142">
        <v>0</v>
      </c>
      <c r="S425" s="142">
        <v>0</v>
      </c>
      <c r="T425" s="142">
        <v>0</v>
      </c>
      <c r="U425" s="142">
        <v>0</v>
      </c>
      <c r="V425" s="142">
        <v>0</v>
      </c>
      <c r="W425" s="142">
        <v>0</v>
      </c>
      <c r="X425" s="142">
        <v>0</v>
      </c>
      <c r="Y425" s="142">
        <v>4</v>
      </c>
      <c r="Z425" s="142">
        <v>0</v>
      </c>
      <c r="AA425" s="142">
        <v>0</v>
      </c>
      <c r="AB425" s="142">
        <v>0</v>
      </c>
      <c r="AC425" s="142">
        <v>0</v>
      </c>
      <c r="AD425" s="142">
        <v>0</v>
      </c>
      <c r="AE425" s="142">
        <v>0</v>
      </c>
      <c r="AF425" s="142">
        <v>0</v>
      </c>
      <c r="AG425" s="142">
        <v>0</v>
      </c>
      <c r="AH425" s="142">
        <v>0</v>
      </c>
      <c r="AI425" s="142">
        <f t="shared" si="27"/>
        <v>4</v>
      </c>
      <c r="AJ425" s="364">
        <f t="shared" si="29"/>
        <v>0</v>
      </c>
    </row>
    <row r="426" spans="1:36" s="142" customFormat="1" ht="25.5" customHeight="1">
      <c r="B426" s="155" t="s">
        <v>1136</v>
      </c>
      <c r="C426" s="156"/>
      <c r="D426" s="156"/>
      <c r="E426" s="156"/>
      <c r="F426" s="156"/>
      <c r="G426" s="156"/>
      <c r="H426" s="156"/>
      <c r="I426" s="156"/>
      <c r="J426" s="156"/>
      <c r="K426" s="301"/>
      <c r="L426" s="301"/>
      <c r="M426" s="129">
        <v>148210000</v>
      </c>
      <c r="N426" s="301"/>
      <c r="O426" s="129">
        <f>SUM(O427:O430)</f>
        <v>147970000</v>
      </c>
      <c r="P426" s="142" t="s">
        <v>1352</v>
      </c>
      <c r="Q426" s="142" t="e">
        <v>#N/A</v>
      </c>
      <c r="R426" s="142" t="e">
        <v>#N/A</v>
      </c>
      <c r="S426" s="142" t="e">
        <v>#N/A</v>
      </c>
      <c r="T426" s="142" t="e">
        <v>#N/A</v>
      </c>
      <c r="U426" s="142" t="e">
        <v>#N/A</v>
      </c>
      <c r="V426" s="142" t="e">
        <v>#N/A</v>
      </c>
      <c r="W426" s="142" t="e">
        <v>#N/A</v>
      </c>
      <c r="X426" s="142" t="e">
        <v>#N/A</v>
      </c>
      <c r="Y426" s="142" t="e">
        <v>#N/A</v>
      </c>
      <c r="Z426" s="142" t="e">
        <v>#N/A</v>
      </c>
      <c r="AA426" s="142" t="e">
        <v>#N/A</v>
      </c>
      <c r="AB426" s="142" t="e">
        <v>#N/A</v>
      </c>
      <c r="AC426" s="142" t="e">
        <v>#N/A</v>
      </c>
      <c r="AD426" s="142" t="e">
        <v>#N/A</v>
      </c>
      <c r="AE426" s="142" t="e">
        <v>#N/A</v>
      </c>
      <c r="AF426" s="142" t="e">
        <v>#N/A</v>
      </c>
      <c r="AG426" s="142" t="e">
        <v>#N/A</v>
      </c>
      <c r="AH426" s="142" t="e">
        <v>#N/A</v>
      </c>
      <c r="AI426" s="142" t="e">
        <f t="shared" si="27"/>
        <v>#N/A</v>
      </c>
      <c r="AJ426" s="364" t="e">
        <f t="shared" si="29"/>
        <v>#N/A</v>
      </c>
    </row>
    <row r="427" spans="1:36" s="115" customFormat="1" ht="158.25" customHeight="1">
      <c r="A427" s="32">
        <v>8</v>
      </c>
      <c r="B427" s="32">
        <v>1</v>
      </c>
      <c r="C427" s="32"/>
      <c r="D427" s="33" t="s">
        <v>1137</v>
      </c>
      <c r="E427" s="33" t="s">
        <v>1137</v>
      </c>
      <c r="F427" s="34" t="s">
        <v>1138</v>
      </c>
      <c r="G427" s="396" t="s">
        <v>1229</v>
      </c>
      <c r="H427" s="32" t="s">
        <v>1139</v>
      </c>
      <c r="I427" s="32" t="s">
        <v>1140</v>
      </c>
      <c r="J427" s="32" t="s">
        <v>1141</v>
      </c>
      <c r="K427" s="313">
        <v>10</v>
      </c>
      <c r="L427" s="313">
        <v>5710000</v>
      </c>
      <c r="M427" s="313">
        <v>57100000</v>
      </c>
      <c r="N427" s="313">
        <v>5700000</v>
      </c>
      <c r="O427" s="314">
        <f>N427*K427</f>
        <v>57000000</v>
      </c>
      <c r="P427" s="142" t="s">
        <v>1352</v>
      </c>
      <c r="Q427" s="142">
        <v>0</v>
      </c>
      <c r="R427" s="142">
        <v>0</v>
      </c>
      <c r="S427" s="142">
        <v>0</v>
      </c>
      <c r="T427" s="142">
        <v>0</v>
      </c>
      <c r="U427" s="142">
        <v>0</v>
      </c>
      <c r="V427" s="142">
        <v>3</v>
      </c>
      <c r="W427" s="142">
        <v>7</v>
      </c>
      <c r="X427" s="142">
        <v>0</v>
      </c>
      <c r="Y427" s="142">
        <v>0</v>
      </c>
      <c r="Z427" s="142">
        <v>0</v>
      </c>
      <c r="AA427" s="142">
        <v>0</v>
      </c>
      <c r="AB427" s="142">
        <v>0</v>
      </c>
      <c r="AC427" s="142">
        <v>0</v>
      </c>
      <c r="AD427" s="142">
        <v>0</v>
      </c>
      <c r="AE427" s="142">
        <v>0</v>
      </c>
      <c r="AF427" s="142">
        <v>0</v>
      </c>
      <c r="AG427" s="142">
        <v>0</v>
      </c>
      <c r="AH427" s="142">
        <v>0</v>
      </c>
      <c r="AI427" s="142">
        <f t="shared" si="27"/>
        <v>10</v>
      </c>
      <c r="AJ427" s="364">
        <f t="shared" si="29"/>
        <v>0</v>
      </c>
    </row>
    <row r="428" spans="1:36" s="115" customFormat="1" ht="38.25">
      <c r="A428" s="32">
        <v>9</v>
      </c>
      <c r="B428" s="32">
        <v>2</v>
      </c>
      <c r="C428" s="32"/>
      <c r="D428" s="33" t="s">
        <v>1142</v>
      </c>
      <c r="E428" s="33" t="s">
        <v>1143</v>
      </c>
      <c r="F428" s="34" t="s">
        <v>1144</v>
      </c>
      <c r="G428" s="396" t="s">
        <v>1228</v>
      </c>
      <c r="H428" s="32" t="s">
        <v>1139</v>
      </c>
      <c r="I428" s="32" t="s">
        <v>1140</v>
      </c>
      <c r="J428" s="32" t="s">
        <v>1141</v>
      </c>
      <c r="K428" s="315">
        <v>10</v>
      </c>
      <c r="L428" s="313">
        <v>7275000</v>
      </c>
      <c r="M428" s="313">
        <v>72750000</v>
      </c>
      <c r="N428" s="315">
        <v>7265000</v>
      </c>
      <c r="O428" s="315">
        <f>N428*K428</f>
        <v>72650000</v>
      </c>
      <c r="P428" s="142" t="s">
        <v>1352</v>
      </c>
      <c r="Q428" s="142">
        <v>0</v>
      </c>
      <c r="R428" s="142">
        <v>0</v>
      </c>
      <c r="S428" s="142">
        <v>0</v>
      </c>
      <c r="T428" s="142">
        <v>0</v>
      </c>
      <c r="U428" s="142">
        <v>0</v>
      </c>
      <c r="V428" s="142">
        <v>3</v>
      </c>
      <c r="W428" s="142">
        <v>7</v>
      </c>
      <c r="X428" s="142">
        <v>0</v>
      </c>
      <c r="Y428" s="142">
        <v>0</v>
      </c>
      <c r="Z428" s="142">
        <v>0</v>
      </c>
      <c r="AA428" s="142">
        <v>0</v>
      </c>
      <c r="AB428" s="142">
        <v>0</v>
      </c>
      <c r="AC428" s="142">
        <v>0</v>
      </c>
      <c r="AD428" s="142">
        <v>0</v>
      </c>
      <c r="AE428" s="142">
        <v>0</v>
      </c>
      <c r="AF428" s="142">
        <v>0</v>
      </c>
      <c r="AG428" s="142">
        <v>0</v>
      </c>
      <c r="AH428" s="142">
        <v>0</v>
      </c>
      <c r="AI428" s="142">
        <f t="shared" si="27"/>
        <v>10</v>
      </c>
      <c r="AJ428" s="364">
        <f t="shared" si="29"/>
        <v>0</v>
      </c>
    </row>
    <row r="429" spans="1:36" s="115" customFormat="1" ht="81.75" customHeight="1">
      <c r="A429" s="32">
        <v>10</v>
      </c>
      <c r="B429" s="32">
        <v>3</v>
      </c>
      <c r="C429" s="32"/>
      <c r="D429" s="33" t="s">
        <v>1145</v>
      </c>
      <c r="E429" s="33" t="s">
        <v>1145</v>
      </c>
      <c r="F429" s="34" t="s">
        <v>30</v>
      </c>
      <c r="G429" s="397" t="s">
        <v>1230</v>
      </c>
      <c r="H429" s="32" t="s">
        <v>1139</v>
      </c>
      <c r="I429" s="32" t="s">
        <v>1140</v>
      </c>
      <c r="J429" s="32" t="s">
        <v>113</v>
      </c>
      <c r="K429" s="312">
        <v>2</v>
      </c>
      <c r="L429" s="313">
        <v>1870000</v>
      </c>
      <c r="M429" s="313">
        <v>3740000</v>
      </c>
      <c r="N429" s="316">
        <v>1860000</v>
      </c>
      <c r="O429" s="316">
        <f>N429*K429</f>
        <v>3720000</v>
      </c>
      <c r="P429" s="142" t="s">
        <v>1352</v>
      </c>
      <c r="Q429" s="142">
        <v>0</v>
      </c>
      <c r="R429" s="142">
        <v>0</v>
      </c>
      <c r="S429" s="142">
        <v>0</v>
      </c>
      <c r="T429" s="142">
        <v>0</v>
      </c>
      <c r="U429" s="142">
        <v>0</v>
      </c>
      <c r="V429" s="142">
        <v>1</v>
      </c>
      <c r="W429" s="142">
        <v>1</v>
      </c>
      <c r="X429" s="142">
        <v>0</v>
      </c>
      <c r="Y429" s="142">
        <v>0</v>
      </c>
      <c r="Z429" s="142">
        <v>0</v>
      </c>
      <c r="AA429" s="142">
        <v>0</v>
      </c>
      <c r="AB429" s="142">
        <v>0</v>
      </c>
      <c r="AC429" s="142">
        <v>0</v>
      </c>
      <c r="AD429" s="142">
        <v>0</v>
      </c>
      <c r="AE429" s="142">
        <v>0</v>
      </c>
      <c r="AF429" s="142">
        <v>0</v>
      </c>
      <c r="AG429" s="142">
        <v>0</v>
      </c>
      <c r="AH429" s="142">
        <v>0</v>
      </c>
      <c r="AI429" s="142">
        <f t="shared" si="27"/>
        <v>2</v>
      </c>
      <c r="AJ429" s="364">
        <f t="shared" si="29"/>
        <v>0</v>
      </c>
    </row>
    <row r="430" spans="1:36" s="140" customFormat="1" ht="71.25" customHeight="1">
      <c r="A430" s="32">
        <v>11</v>
      </c>
      <c r="B430" s="32">
        <v>4</v>
      </c>
      <c r="C430" s="32"/>
      <c r="D430" s="33" t="s">
        <v>1146</v>
      </c>
      <c r="E430" s="33" t="s">
        <v>1147</v>
      </c>
      <c r="F430" s="34" t="s">
        <v>1148</v>
      </c>
      <c r="G430" s="397" t="s">
        <v>1231</v>
      </c>
      <c r="H430" s="32" t="s">
        <v>1139</v>
      </c>
      <c r="I430" s="32" t="s">
        <v>1140</v>
      </c>
      <c r="J430" s="32" t="s">
        <v>1149</v>
      </c>
      <c r="K430" s="312">
        <v>2</v>
      </c>
      <c r="L430" s="313">
        <v>7310000</v>
      </c>
      <c r="M430" s="313">
        <v>14620000</v>
      </c>
      <c r="N430" s="316">
        <v>7300000</v>
      </c>
      <c r="O430" s="316">
        <f>N430*K430</f>
        <v>14600000</v>
      </c>
      <c r="P430" s="142" t="s">
        <v>1352</v>
      </c>
      <c r="Q430" s="142">
        <v>0</v>
      </c>
      <c r="R430" s="142">
        <v>0</v>
      </c>
      <c r="S430" s="142">
        <v>0</v>
      </c>
      <c r="T430" s="142">
        <v>0</v>
      </c>
      <c r="U430" s="142">
        <v>0</v>
      </c>
      <c r="V430" s="142">
        <v>1</v>
      </c>
      <c r="W430" s="142">
        <v>1</v>
      </c>
      <c r="X430" s="142">
        <v>0</v>
      </c>
      <c r="Y430" s="142">
        <v>0</v>
      </c>
      <c r="Z430" s="142">
        <v>0</v>
      </c>
      <c r="AA430" s="142">
        <v>0</v>
      </c>
      <c r="AB430" s="142">
        <v>0</v>
      </c>
      <c r="AC430" s="142">
        <v>0</v>
      </c>
      <c r="AD430" s="142">
        <v>0</v>
      </c>
      <c r="AE430" s="142">
        <v>0</v>
      </c>
      <c r="AF430" s="142">
        <v>0</v>
      </c>
      <c r="AG430" s="142">
        <v>0</v>
      </c>
      <c r="AH430" s="142">
        <v>0</v>
      </c>
      <c r="AI430" s="142">
        <f t="shared" si="27"/>
        <v>2</v>
      </c>
      <c r="AJ430" s="364">
        <f t="shared" si="29"/>
        <v>0</v>
      </c>
    </row>
    <row r="431" spans="1:36" s="141" customFormat="1" ht="12.75">
      <c r="B431" s="23" t="s">
        <v>281</v>
      </c>
      <c r="C431" s="14"/>
      <c r="E431" s="133"/>
      <c r="F431" s="133"/>
      <c r="G431" s="350"/>
      <c r="H431" s="350"/>
      <c r="I431" s="350"/>
      <c r="J431" s="350"/>
      <c r="K431" s="301"/>
      <c r="L431" s="301"/>
      <c r="M431" s="129">
        <v>3387962500</v>
      </c>
      <c r="N431" s="301"/>
      <c r="O431" s="129">
        <f>SUM(O432:O465)</f>
        <v>3386108000</v>
      </c>
      <c r="P431" s="399" t="s">
        <v>1360</v>
      </c>
      <c r="Q431" s="142" t="e">
        <v>#N/A</v>
      </c>
      <c r="R431" s="142" t="e">
        <v>#N/A</v>
      </c>
      <c r="S431" s="142" t="e">
        <v>#N/A</v>
      </c>
      <c r="T431" s="142" t="e">
        <v>#N/A</v>
      </c>
      <c r="U431" s="142" t="e">
        <v>#N/A</v>
      </c>
      <c r="V431" s="142" t="e">
        <v>#N/A</v>
      </c>
      <c r="W431" s="142" t="e">
        <v>#N/A</v>
      </c>
      <c r="X431" s="142" t="e">
        <v>#N/A</v>
      </c>
      <c r="Y431" s="142" t="e">
        <v>#N/A</v>
      </c>
      <c r="Z431" s="142" t="e">
        <v>#N/A</v>
      </c>
      <c r="AA431" s="142" t="e">
        <v>#N/A</v>
      </c>
      <c r="AB431" s="142" t="e">
        <v>#N/A</v>
      </c>
      <c r="AC431" s="142" t="e">
        <v>#N/A</v>
      </c>
      <c r="AD431" s="142" t="e">
        <v>#N/A</v>
      </c>
      <c r="AE431" s="142" t="e">
        <v>#N/A</v>
      </c>
      <c r="AF431" s="142" t="e">
        <v>#N/A</v>
      </c>
      <c r="AG431" s="142" t="e">
        <v>#N/A</v>
      </c>
      <c r="AH431" s="142" t="e">
        <v>#N/A</v>
      </c>
      <c r="AI431" s="142" t="e">
        <f t="shared" si="27"/>
        <v>#N/A</v>
      </c>
      <c r="AJ431" s="364" t="e">
        <f t="shared" si="29"/>
        <v>#N/A</v>
      </c>
    </row>
    <row r="432" spans="1:36" s="141" customFormat="1" ht="38.25">
      <c r="A432" s="24">
        <v>92</v>
      </c>
      <c r="B432" s="22">
        <v>1</v>
      </c>
      <c r="C432" s="25">
        <v>479</v>
      </c>
      <c r="D432" s="26" t="s">
        <v>71</v>
      </c>
      <c r="E432" s="26" t="s">
        <v>71</v>
      </c>
      <c r="F432" s="6" t="s">
        <v>1152</v>
      </c>
      <c r="G432" s="398" t="s">
        <v>1153</v>
      </c>
      <c r="H432" s="6" t="s">
        <v>1154</v>
      </c>
      <c r="I432" s="24" t="s">
        <v>115</v>
      </c>
      <c r="J432" s="24" t="s">
        <v>5</v>
      </c>
      <c r="K432" s="46">
        <v>23</v>
      </c>
      <c r="L432" s="46">
        <v>1621500</v>
      </c>
      <c r="M432" s="46">
        <v>37294500</v>
      </c>
      <c r="N432" s="46">
        <v>1621000</v>
      </c>
      <c r="O432" s="46">
        <f t="shared" ref="O432:O465" si="31">N432*K432</f>
        <v>37283000</v>
      </c>
      <c r="P432" s="399" t="s">
        <v>1360</v>
      </c>
      <c r="Q432" s="142">
        <v>0</v>
      </c>
      <c r="R432" s="142">
        <v>0</v>
      </c>
      <c r="S432" s="142">
        <v>0</v>
      </c>
      <c r="T432" s="142">
        <v>3</v>
      </c>
      <c r="U432" s="142">
        <v>0</v>
      </c>
      <c r="V432" s="142">
        <v>0</v>
      </c>
      <c r="W432" s="142">
        <v>0</v>
      </c>
      <c r="X432" s="142">
        <v>20</v>
      </c>
      <c r="Y432" s="142">
        <v>0</v>
      </c>
      <c r="Z432" s="142">
        <v>0</v>
      </c>
      <c r="AA432" s="142">
        <v>0</v>
      </c>
      <c r="AB432" s="142">
        <v>0</v>
      </c>
      <c r="AC432" s="142">
        <v>0</v>
      </c>
      <c r="AD432" s="142">
        <v>0</v>
      </c>
      <c r="AE432" s="142">
        <v>0</v>
      </c>
      <c r="AF432" s="142">
        <v>0</v>
      </c>
      <c r="AG432" s="142">
        <v>0</v>
      </c>
      <c r="AH432" s="142">
        <v>0</v>
      </c>
      <c r="AI432" s="142">
        <f t="shared" si="27"/>
        <v>23</v>
      </c>
      <c r="AJ432" s="364">
        <f t="shared" si="29"/>
        <v>0</v>
      </c>
    </row>
    <row r="433" spans="1:36" s="141" customFormat="1" ht="38.25">
      <c r="A433" s="24">
        <v>93</v>
      </c>
      <c r="B433" s="22">
        <v>2</v>
      </c>
      <c r="C433" s="25">
        <v>480</v>
      </c>
      <c r="D433" s="28" t="s">
        <v>284</v>
      </c>
      <c r="E433" s="28" t="s">
        <v>284</v>
      </c>
      <c r="F433" s="29" t="s">
        <v>1155</v>
      </c>
      <c r="G433" s="398" t="s">
        <v>1156</v>
      </c>
      <c r="H433" s="6" t="s">
        <v>1154</v>
      </c>
      <c r="I433" s="24" t="s">
        <v>115</v>
      </c>
      <c r="J433" s="24" t="s">
        <v>5</v>
      </c>
      <c r="K433" s="46">
        <v>5</v>
      </c>
      <c r="L433" s="46">
        <v>7740000</v>
      </c>
      <c r="M433" s="46">
        <v>38700000</v>
      </c>
      <c r="N433" s="46">
        <v>7738000</v>
      </c>
      <c r="O433" s="46">
        <f t="shared" si="31"/>
        <v>38690000</v>
      </c>
      <c r="P433" s="399" t="s">
        <v>1360</v>
      </c>
      <c r="Q433" s="142">
        <v>0</v>
      </c>
      <c r="R433" s="142">
        <v>0</v>
      </c>
      <c r="S433" s="142">
        <v>0</v>
      </c>
      <c r="T433" s="142">
        <v>0</v>
      </c>
      <c r="U433" s="142">
        <v>0</v>
      </c>
      <c r="V433" s="142">
        <v>0</v>
      </c>
      <c r="W433" s="142">
        <v>0</v>
      </c>
      <c r="X433" s="142">
        <v>5</v>
      </c>
      <c r="Y433" s="142">
        <v>0</v>
      </c>
      <c r="Z433" s="142">
        <v>0</v>
      </c>
      <c r="AA433" s="142">
        <v>0</v>
      </c>
      <c r="AB433" s="142">
        <v>0</v>
      </c>
      <c r="AC433" s="142">
        <v>0</v>
      </c>
      <c r="AD433" s="142">
        <v>0</v>
      </c>
      <c r="AE433" s="142">
        <v>0</v>
      </c>
      <c r="AF433" s="142">
        <v>0</v>
      </c>
      <c r="AG433" s="142">
        <v>0</v>
      </c>
      <c r="AH433" s="142">
        <v>0</v>
      </c>
      <c r="AI433" s="142">
        <f t="shared" si="27"/>
        <v>5</v>
      </c>
      <c r="AJ433" s="364">
        <f t="shared" si="29"/>
        <v>0</v>
      </c>
    </row>
    <row r="434" spans="1:36" s="141" customFormat="1" ht="51">
      <c r="A434" s="24">
        <v>94</v>
      </c>
      <c r="B434" s="22">
        <v>3</v>
      </c>
      <c r="C434" s="25">
        <v>481</v>
      </c>
      <c r="D434" s="28" t="s">
        <v>286</v>
      </c>
      <c r="E434" s="28" t="s">
        <v>286</v>
      </c>
      <c r="F434" s="29" t="s">
        <v>1157</v>
      </c>
      <c r="G434" s="398" t="s">
        <v>1158</v>
      </c>
      <c r="H434" s="6" t="s">
        <v>1154</v>
      </c>
      <c r="I434" s="24" t="s">
        <v>115</v>
      </c>
      <c r="J434" s="24" t="s">
        <v>5</v>
      </c>
      <c r="K434" s="46">
        <v>13</v>
      </c>
      <c r="L434" s="46">
        <v>4635000</v>
      </c>
      <c r="M434" s="46">
        <v>60255000</v>
      </c>
      <c r="N434" s="46">
        <v>4633000</v>
      </c>
      <c r="O434" s="46">
        <f t="shared" si="31"/>
        <v>60229000</v>
      </c>
      <c r="P434" s="399" t="s">
        <v>1360</v>
      </c>
      <c r="Q434" s="142">
        <v>0</v>
      </c>
      <c r="R434" s="142">
        <v>0</v>
      </c>
      <c r="S434" s="142">
        <v>0</v>
      </c>
      <c r="T434" s="142">
        <v>2</v>
      </c>
      <c r="U434" s="142">
        <v>0</v>
      </c>
      <c r="V434" s="142">
        <v>0</v>
      </c>
      <c r="W434" s="142">
        <v>0</v>
      </c>
      <c r="X434" s="142">
        <v>10</v>
      </c>
      <c r="Y434" s="142">
        <v>0</v>
      </c>
      <c r="Z434" s="142">
        <v>0</v>
      </c>
      <c r="AA434" s="142">
        <v>1</v>
      </c>
      <c r="AB434" s="142">
        <v>0</v>
      </c>
      <c r="AC434" s="142">
        <v>0</v>
      </c>
      <c r="AD434" s="142">
        <v>0</v>
      </c>
      <c r="AE434" s="142">
        <v>0</v>
      </c>
      <c r="AF434" s="142">
        <v>0</v>
      </c>
      <c r="AG434" s="142">
        <v>0</v>
      </c>
      <c r="AH434" s="142">
        <v>0</v>
      </c>
      <c r="AI434" s="142">
        <f t="shared" si="27"/>
        <v>13</v>
      </c>
      <c r="AJ434" s="364">
        <f t="shared" si="29"/>
        <v>0</v>
      </c>
    </row>
    <row r="435" spans="1:36" s="141" customFormat="1" ht="51">
      <c r="A435" s="24">
        <v>95</v>
      </c>
      <c r="B435" s="22">
        <v>4</v>
      </c>
      <c r="C435" s="25">
        <v>482</v>
      </c>
      <c r="D435" s="28" t="s">
        <v>289</v>
      </c>
      <c r="E435" s="28" t="s">
        <v>289</v>
      </c>
      <c r="F435" s="29" t="s">
        <v>1159</v>
      </c>
      <c r="G435" s="398" t="s">
        <v>1160</v>
      </c>
      <c r="H435" s="6" t="s">
        <v>1154</v>
      </c>
      <c r="I435" s="24" t="s">
        <v>115</v>
      </c>
      <c r="J435" s="24" t="s">
        <v>5</v>
      </c>
      <c r="K435" s="46">
        <v>11</v>
      </c>
      <c r="L435" s="46">
        <v>4110000</v>
      </c>
      <c r="M435" s="46">
        <v>45210000</v>
      </c>
      <c r="N435" s="46">
        <v>4108000</v>
      </c>
      <c r="O435" s="46">
        <f t="shared" si="31"/>
        <v>45188000</v>
      </c>
      <c r="P435" s="399" t="s">
        <v>1360</v>
      </c>
      <c r="Q435" s="142">
        <v>0</v>
      </c>
      <c r="R435" s="142">
        <v>0</v>
      </c>
      <c r="S435" s="142">
        <v>0</v>
      </c>
      <c r="T435" s="142">
        <v>0</v>
      </c>
      <c r="U435" s="142">
        <v>0</v>
      </c>
      <c r="V435" s="142">
        <v>0</v>
      </c>
      <c r="W435" s="142">
        <v>0</v>
      </c>
      <c r="X435" s="142">
        <v>10</v>
      </c>
      <c r="Y435" s="142">
        <v>0</v>
      </c>
      <c r="Z435" s="142">
        <v>0</v>
      </c>
      <c r="AA435" s="142">
        <v>1</v>
      </c>
      <c r="AB435" s="142">
        <v>0</v>
      </c>
      <c r="AC435" s="142">
        <v>0</v>
      </c>
      <c r="AD435" s="142">
        <v>0</v>
      </c>
      <c r="AE435" s="142">
        <v>0</v>
      </c>
      <c r="AF435" s="142">
        <v>0</v>
      </c>
      <c r="AG435" s="142">
        <v>0</v>
      </c>
      <c r="AH435" s="142">
        <v>0</v>
      </c>
      <c r="AI435" s="142">
        <f t="shared" si="27"/>
        <v>11</v>
      </c>
      <c r="AJ435" s="364">
        <f t="shared" si="29"/>
        <v>0</v>
      </c>
    </row>
    <row r="436" spans="1:36" s="141" customFormat="1" ht="38.25">
      <c r="A436" s="24">
        <v>96</v>
      </c>
      <c r="B436" s="22">
        <v>5</v>
      </c>
      <c r="C436" s="25">
        <v>483</v>
      </c>
      <c r="D436" s="28" t="s">
        <v>291</v>
      </c>
      <c r="E436" s="28" t="s">
        <v>291</v>
      </c>
      <c r="F436" s="29" t="s">
        <v>1155</v>
      </c>
      <c r="G436" s="398" t="s">
        <v>1161</v>
      </c>
      <c r="H436" s="6" t="s">
        <v>1154</v>
      </c>
      <c r="I436" s="24" t="s">
        <v>115</v>
      </c>
      <c r="J436" s="24" t="s">
        <v>5</v>
      </c>
      <c r="K436" s="46">
        <v>30</v>
      </c>
      <c r="L436" s="46">
        <v>2216000</v>
      </c>
      <c r="M436" s="46">
        <v>66480000</v>
      </c>
      <c r="N436" s="46">
        <v>2214000</v>
      </c>
      <c r="O436" s="46">
        <f t="shared" si="31"/>
        <v>66420000</v>
      </c>
      <c r="P436" s="399" t="s">
        <v>1360</v>
      </c>
      <c r="Q436" s="142">
        <v>0</v>
      </c>
      <c r="R436" s="142">
        <v>0</v>
      </c>
      <c r="S436" s="142">
        <v>0</v>
      </c>
      <c r="T436" s="142">
        <v>0</v>
      </c>
      <c r="U436" s="142">
        <v>0</v>
      </c>
      <c r="V436" s="142">
        <v>0</v>
      </c>
      <c r="W436" s="142">
        <v>0</v>
      </c>
      <c r="X436" s="142">
        <v>30</v>
      </c>
      <c r="Y436" s="142">
        <v>0</v>
      </c>
      <c r="Z436" s="142">
        <v>0</v>
      </c>
      <c r="AA436" s="142">
        <v>0</v>
      </c>
      <c r="AB436" s="142">
        <v>0</v>
      </c>
      <c r="AC436" s="142">
        <v>0</v>
      </c>
      <c r="AD436" s="142">
        <v>0</v>
      </c>
      <c r="AE436" s="142">
        <v>0</v>
      </c>
      <c r="AF436" s="142">
        <v>0</v>
      </c>
      <c r="AG436" s="142">
        <v>0</v>
      </c>
      <c r="AH436" s="142">
        <v>0</v>
      </c>
      <c r="AI436" s="142">
        <f t="shared" si="27"/>
        <v>30</v>
      </c>
      <c r="AJ436" s="364">
        <f t="shared" si="29"/>
        <v>0</v>
      </c>
    </row>
    <row r="437" spans="1:36" s="141" customFormat="1" ht="38.25">
      <c r="A437" s="24">
        <v>97</v>
      </c>
      <c r="B437" s="22">
        <v>6</v>
      </c>
      <c r="C437" s="25">
        <v>484</v>
      </c>
      <c r="D437" s="28" t="s">
        <v>6</v>
      </c>
      <c r="E437" s="28" t="s">
        <v>6</v>
      </c>
      <c r="F437" s="29" t="s">
        <v>1152</v>
      </c>
      <c r="G437" s="398" t="s">
        <v>1162</v>
      </c>
      <c r="H437" s="6" t="s">
        <v>1154</v>
      </c>
      <c r="I437" s="24" t="s">
        <v>115</v>
      </c>
      <c r="J437" s="24" t="s">
        <v>5</v>
      </c>
      <c r="K437" s="46">
        <v>28</v>
      </c>
      <c r="L437" s="46">
        <v>2930000</v>
      </c>
      <c r="M437" s="46">
        <v>82040000</v>
      </c>
      <c r="N437" s="46">
        <v>2929000</v>
      </c>
      <c r="O437" s="46">
        <f t="shared" si="31"/>
        <v>82012000</v>
      </c>
      <c r="P437" s="399" t="s">
        <v>1360</v>
      </c>
      <c r="Q437" s="142">
        <v>0</v>
      </c>
      <c r="R437" s="142">
        <v>0</v>
      </c>
      <c r="S437" s="142">
        <v>0</v>
      </c>
      <c r="T437" s="142">
        <v>3</v>
      </c>
      <c r="U437" s="142">
        <v>0</v>
      </c>
      <c r="V437" s="142">
        <v>0</v>
      </c>
      <c r="W437" s="142">
        <v>0</v>
      </c>
      <c r="X437" s="142">
        <v>24</v>
      </c>
      <c r="Y437" s="142">
        <v>0</v>
      </c>
      <c r="Z437" s="142">
        <v>0</v>
      </c>
      <c r="AA437" s="142">
        <v>1</v>
      </c>
      <c r="AB437" s="142">
        <v>0</v>
      </c>
      <c r="AC437" s="142">
        <v>0</v>
      </c>
      <c r="AD437" s="142">
        <v>0</v>
      </c>
      <c r="AE437" s="142">
        <v>0</v>
      </c>
      <c r="AF437" s="142">
        <v>0</v>
      </c>
      <c r="AG437" s="142">
        <v>0</v>
      </c>
      <c r="AH437" s="142">
        <v>0</v>
      </c>
      <c r="AI437" s="142">
        <f t="shared" si="27"/>
        <v>28</v>
      </c>
      <c r="AJ437" s="364">
        <f t="shared" si="29"/>
        <v>0</v>
      </c>
    </row>
    <row r="438" spans="1:36" s="141" customFormat="1" ht="51">
      <c r="A438" s="24">
        <v>98</v>
      </c>
      <c r="B438" s="22">
        <v>7</v>
      </c>
      <c r="C438" s="25">
        <v>485</v>
      </c>
      <c r="D438" s="28" t="s">
        <v>81</v>
      </c>
      <c r="E438" s="28" t="s">
        <v>81</v>
      </c>
      <c r="F438" s="29" t="s">
        <v>1163</v>
      </c>
      <c r="G438" s="398" t="s">
        <v>1164</v>
      </c>
      <c r="H438" s="6" t="s">
        <v>1154</v>
      </c>
      <c r="I438" s="24" t="s">
        <v>115</v>
      </c>
      <c r="J438" s="24" t="s">
        <v>5</v>
      </c>
      <c r="K438" s="46">
        <v>104</v>
      </c>
      <c r="L438" s="46">
        <v>1772000</v>
      </c>
      <c r="M438" s="46">
        <v>184288000</v>
      </c>
      <c r="N438" s="46">
        <v>1772000</v>
      </c>
      <c r="O438" s="46">
        <f t="shared" si="31"/>
        <v>184288000</v>
      </c>
      <c r="P438" s="399" t="s">
        <v>1360</v>
      </c>
      <c r="Q438" s="142">
        <v>0</v>
      </c>
      <c r="R438" s="142">
        <v>0</v>
      </c>
      <c r="S438" s="142">
        <v>0</v>
      </c>
      <c r="T438" s="142">
        <v>4</v>
      </c>
      <c r="U438" s="142">
        <v>0</v>
      </c>
      <c r="V438" s="142">
        <v>0</v>
      </c>
      <c r="W438" s="142">
        <v>0</v>
      </c>
      <c r="X438" s="142">
        <v>100</v>
      </c>
      <c r="Y438" s="142">
        <v>0</v>
      </c>
      <c r="Z438" s="142">
        <v>0</v>
      </c>
      <c r="AA438" s="142">
        <v>0</v>
      </c>
      <c r="AB438" s="142">
        <v>0</v>
      </c>
      <c r="AC438" s="142">
        <v>0</v>
      </c>
      <c r="AD438" s="142">
        <v>0</v>
      </c>
      <c r="AE438" s="142">
        <v>0</v>
      </c>
      <c r="AF438" s="142">
        <v>0</v>
      </c>
      <c r="AG438" s="142">
        <v>0</v>
      </c>
      <c r="AH438" s="142">
        <v>0</v>
      </c>
      <c r="AI438" s="142">
        <f t="shared" si="27"/>
        <v>104</v>
      </c>
      <c r="AJ438" s="364">
        <f t="shared" si="29"/>
        <v>0</v>
      </c>
    </row>
    <row r="439" spans="1:36" s="141" customFormat="1" ht="94.5" customHeight="1">
      <c r="A439" s="24">
        <v>99</v>
      </c>
      <c r="B439" s="22">
        <v>8</v>
      </c>
      <c r="C439" s="25" t="s">
        <v>1165</v>
      </c>
      <c r="D439" s="28" t="s">
        <v>296</v>
      </c>
      <c r="E439" s="28" t="s">
        <v>296</v>
      </c>
      <c r="F439" s="29" t="s">
        <v>1166</v>
      </c>
      <c r="G439" s="398" t="s">
        <v>1167</v>
      </c>
      <c r="H439" s="6" t="s">
        <v>1154</v>
      </c>
      <c r="I439" s="24" t="s">
        <v>115</v>
      </c>
      <c r="J439" s="24" t="s">
        <v>5</v>
      </c>
      <c r="K439" s="46">
        <v>48</v>
      </c>
      <c r="L439" s="46">
        <v>2812000</v>
      </c>
      <c r="M439" s="46">
        <v>134976000</v>
      </c>
      <c r="N439" s="46">
        <v>2811000</v>
      </c>
      <c r="O439" s="46">
        <f t="shared" si="31"/>
        <v>134928000</v>
      </c>
      <c r="P439" s="399" t="s">
        <v>1360</v>
      </c>
      <c r="Q439" s="142">
        <v>0</v>
      </c>
      <c r="R439" s="142">
        <v>0</v>
      </c>
      <c r="S439" s="142">
        <v>0</v>
      </c>
      <c r="T439" s="142">
        <v>8</v>
      </c>
      <c r="U439" s="142">
        <v>0</v>
      </c>
      <c r="V439" s="142">
        <v>0</v>
      </c>
      <c r="W439" s="142">
        <v>0</v>
      </c>
      <c r="X439" s="142">
        <v>40</v>
      </c>
      <c r="Y439" s="142">
        <v>0</v>
      </c>
      <c r="Z439" s="142">
        <v>0</v>
      </c>
      <c r="AA439" s="142">
        <v>0</v>
      </c>
      <c r="AB439" s="142">
        <v>0</v>
      </c>
      <c r="AC439" s="142">
        <v>0</v>
      </c>
      <c r="AD439" s="142">
        <v>0</v>
      </c>
      <c r="AE439" s="142">
        <v>0</v>
      </c>
      <c r="AF439" s="142">
        <v>0</v>
      </c>
      <c r="AG439" s="142">
        <v>0</v>
      </c>
      <c r="AH439" s="142">
        <v>0</v>
      </c>
      <c r="AI439" s="142">
        <f t="shared" si="27"/>
        <v>48</v>
      </c>
      <c r="AJ439" s="364">
        <f t="shared" si="29"/>
        <v>0</v>
      </c>
    </row>
    <row r="440" spans="1:36" s="141" customFormat="1" ht="38.25">
      <c r="A440" s="24">
        <v>100</v>
      </c>
      <c r="B440" s="22">
        <v>9</v>
      </c>
      <c r="C440" s="25" t="s">
        <v>1168</v>
      </c>
      <c r="D440" s="28" t="s">
        <v>11</v>
      </c>
      <c r="E440" s="28" t="s">
        <v>11</v>
      </c>
      <c r="F440" s="29" t="s">
        <v>1169</v>
      </c>
      <c r="G440" s="398" t="s">
        <v>1170</v>
      </c>
      <c r="H440" s="6" t="s">
        <v>1154</v>
      </c>
      <c r="I440" s="24" t="s">
        <v>115</v>
      </c>
      <c r="J440" s="24" t="s">
        <v>5</v>
      </c>
      <c r="K440" s="46">
        <v>76</v>
      </c>
      <c r="L440" s="46">
        <v>1792000</v>
      </c>
      <c r="M440" s="46">
        <v>136192000</v>
      </c>
      <c r="N440" s="46">
        <v>1791000</v>
      </c>
      <c r="O440" s="46">
        <f t="shared" si="31"/>
        <v>136116000</v>
      </c>
      <c r="P440" s="399" t="s">
        <v>1360</v>
      </c>
      <c r="Q440" s="142">
        <v>0</v>
      </c>
      <c r="R440" s="142">
        <v>0</v>
      </c>
      <c r="S440" s="142">
        <v>0</v>
      </c>
      <c r="T440" s="142">
        <v>4</v>
      </c>
      <c r="U440" s="142">
        <v>0</v>
      </c>
      <c r="V440" s="142">
        <v>0</v>
      </c>
      <c r="W440" s="142">
        <v>0</v>
      </c>
      <c r="X440" s="142">
        <v>70</v>
      </c>
      <c r="Y440" s="142">
        <v>0</v>
      </c>
      <c r="Z440" s="142">
        <v>0</v>
      </c>
      <c r="AA440" s="142">
        <v>2</v>
      </c>
      <c r="AB440" s="142">
        <v>0</v>
      </c>
      <c r="AC440" s="142">
        <v>0</v>
      </c>
      <c r="AD440" s="142">
        <v>0</v>
      </c>
      <c r="AE440" s="142">
        <v>0</v>
      </c>
      <c r="AF440" s="142">
        <v>0</v>
      </c>
      <c r="AG440" s="142">
        <v>0</v>
      </c>
      <c r="AH440" s="142">
        <v>0</v>
      </c>
      <c r="AI440" s="142">
        <f t="shared" si="27"/>
        <v>76</v>
      </c>
      <c r="AJ440" s="364">
        <f t="shared" si="29"/>
        <v>0</v>
      </c>
    </row>
    <row r="441" spans="1:36" s="141" customFormat="1" ht="51">
      <c r="A441" s="24">
        <v>101</v>
      </c>
      <c r="B441" s="22">
        <v>10</v>
      </c>
      <c r="C441" s="25" t="s">
        <v>1171</v>
      </c>
      <c r="D441" s="28" t="s">
        <v>299</v>
      </c>
      <c r="E441" s="28" t="s">
        <v>299</v>
      </c>
      <c r="F441" s="29" t="s">
        <v>1172</v>
      </c>
      <c r="G441" s="398" t="s">
        <v>1173</v>
      </c>
      <c r="H441" s="6" t="s">
        <v>1154</v>
      </c>
      <c r="I441" s="24" t="s">
        <v>115</v>
      </c>
      <c r="J441" s="24" t="s">
        <v>5</v>
      </c>
      <c r="K441" s="46">
        <v>55</v>
      </c>
      <c r="L441" s="46">
        <v>3440000</v>
      </c>
      <c r="M441" s="46">
        <v>189200000</v>
      </c>
      <c r="N441" s="46">
        <v>3440000</v>
      </c>
      <c r="O441" s="46">
        <f t="shared" si="31"/>
        <v>189200000</v>
      </c>
      <c r="P441" s="399" t="s">
        <v>1360</v>
      </c>
      <c r="Q441" s="142">
        <v>0</v>
      </c>
      <c r="R441" s="142">
        <v>0</v>
      </c>
      <c r="S441" s="142">
        <v>0</v>
      </c>
      <c r="T441" s="142">
        <v>3</v>
      </c>
      <c r="U441" s="142">
        <v>0</v>
      </c>
      <c r="V441" s="142">
        <v>0</v>
      </c>
      <c r="W441" s="142">
        <v>0</v>
      </c>
      <c r="X441" s="142">
        <v>50</v>
      </c>
      <c r="Y441" s="142">
        <v>0</v>
      </c>
      <c r="Z441" s="142">
        <v>0</v>
      </c>
      <c r="AA441" s="142">
        <v>2</v>
      </c>
      <c r="AB441" s="142">
        <v>0</v>
      </c>
      <c r="AC441" s="142">
        <v>0</v>
      </c>
      <c r="AD441" s="142">
        <v>0</v>
      </c>
      <c r="AE441" s="142">
        <v>0</v>
      </c>
      <c r="AF441" s="142">
        <v>0</v>
      </c>
      <c r="AG441" s="142">
        <v>0</v>
      </c>
      <c r="AH441" s="142">
        <v>0</v>
      </c>
      <c r="AI441" s="142">
        <f t="shared" si="27"/>
        <v>55</v>
      </c>
      <c r="AJ441" s="364">
        <f t="shared" si="29"/>
        <v>0</v>
      </c>
    </row>
    <row r="442" spans="1:36" s="141" customFormat="1" ht="98.25" customHeight="1">
      <c r="A442" s="24">
        <v>102</v>
      </c>
      <c r="B442" s="22">
        <v>11</v>
      </c>
      <c r="C442" s="25" t="s">
        <v>1174</v>
      </c>
      <c r="D442" s="28" t="s">
        <v>301</v>
      </c>
      <c r="E442" s="28" t="s">
        <v>301</v>
      </c>
      <c r="F442" s="29" t="s">
        <v>1172</v>
      </c>
      <c r="G442" s="398" t="s">
        <v>1173</v>
      </c>
      <c r="H442" s="6" t="s">
        <v>1154</v>
      </c>
      <c r="I442" s="24" t="s">
        <v>115</v>
      </c>
      <c r="J442" s="24" t="s">
        <v>5</v>
      </c>
      <c r="K442" s="46">
        <v>55</v>
      </c>
      <c r="L442" s="46">
        <v>3440000</v>
      </c>
      <c r="M442" s="46">
        <v>189200000</v>
      </c>
      <c r="N442" s="46">
        <v>3440000</v>
      </c>
      <c r="O442" s="46">
        <f t="shared" si="31"/>
        <v>189200000</v>
      </c>
      <c r="P442" s="399" t="s">
        <v>1360</v>
      </c>
      <c r="Q442" s="142">
        <v>0</v>
      </c>
      <c r="R442" s="142">
        <v>0</v>
      </c>
      <c r="S442" s="142">
        <v>0</v>
      </c>
      <c r="T442" s="142">
        <v>3</v>
      </c>
      <c r="U442" s="142">
        <v>0</v>
      </c>
      <c r="V442" s="142">
        <v>0</v>
      </c>
      <c r="W442" s="142">
        <v>0</v>
      </c>
      <c r="X442" s="142">
        <v>50</v>
      </c>
      <c r="Y442" s="142">
        <v>0</v>
      </c>
      <c r="Z442" s="142">
        <v>0</v>
      </c>
      <c r="AA442" s="142">
        <v>2</v>
      </c>
      <c r="AB442" s="142">
        <v>0</v>
      </c>
      <c r="AC442" s="142">
        <v>0</v>
      </c>
      <c r="AD442" s="142">
        <v>0</v>
      </c>
      <c r="AE442" s="142">
        <v>0</v>
      </c>
      <c r="AF442" s="142">
        <v>0</v>
      </c>
      <c r="AG442" s="142">
        <v>0</v>
      </c>
      <c r="AH442" s="142">
        <v>0</v>
      </c>
      <c r="AI442" s="142">
        <f t="shared" si="27"/>
        <v>55</v>
      </c>
      <c r="AJ442" s="364">
        <f t="shared" si="29"/>
        <v>0</v>
      </c>
    </row>
    <row r="443" spans="1:36" s="141" customFormat="1" ht="51">
      <c r="A443" s="24">
        <v>103</v>
      </c>
      <c r="B443" s="22">
        <v>12</v>
      </c>
      <c r="C443" s="25" t="s">
        <v>1175</v>
      </c>
      <c r="D443" s="28" t="s">
        <v>79</v>
      </c>
      <c r="E443" s="28" t="s">
        <v>79</v>
      </c>
      <c r="F443" s="29" t="s">
        <v>1176</v>
      </c>
      <c r="G443" s="398" t="s">
        <v>1177</v>
      </c>
      <c r="H443" s="6" t="s">
        <v>1154</v>
      </c>
      <c r="I443" s="24" t="s">
        <v>115</v>
      </c>
      <c r="J443" s="24" t="s">
        <v>5</v>
      </c>
      <c r="K443" s="46">
        <v>25</v>
      </c>
      <c r="L443" s="46">
        <v>14485000</v>
      </c>
      <c r="M443" s="46">
        <v>362125000</v>
      </c>
      <c r="N443" s="46">
        <v>14480000</v>
      </c>
      <c r="O443" s="46">
        <f t="shared" si="31"/>
        <v>362000000</v>
      </c>
      <c r="P443" s="399" t="s">
        <v>1360</v>
      </c>
      <c r="Q443" s="142">
        <v>0</v>
      </c>
      <c r="R443" s="142">
        <v>0</v>
      </c>
      <c r="S443" s="142">
        <v>0</v>
      </c>
      <c r="T443" s="142">
        <v>0</v>
      </c>
      <c r="U443" s="142">
        <v>0</v>
      </c>
      <c r="V443" s="142">
        <v>0</v>
      </c>
      <c r="W443" s="142">
        <v>0</v>
      </c>
      <c r="X443" s="142">
        <v>25</v>
      </c>
      <c r="Y443" s="142">
        <v>0</v>
      </c>
      <c r="Z443" s="142">
        <v>0</v>
      </c>
      <c r="AA443" s="142">
        <v>0</v>
      </c>
      <c r="AB443" s="142">
        <v>0</v>
      </c>
      <c r="AC443" s="142">
        <v>0</v>
      </c>
      <c r="AD443" s="142">
        <v>0</v>
      </c>
      <c r="AE443" s="142">
        <v>0</v>
      </c>
      <c r="AF443" s="142">
        <v>0</v>
      </c>
      <c r="AG443" s="142">
        <v>0</v>
      </c>
      <c r="AH443" s="142">
        <v>0</v>
      </c>
      <c r="AI443" s="142">
        <f t="shared" si="27"/>
        <v>25</v>
      </c>
      <c r="AJ443" s="364">
        <f t="shared" si="29"/>
        <v>0</v>
      </c>
    </row>
    <row r="444" spans="1:36" s="141" customFormat="1" ht="38.25">
      <c r="A444" s="24">
        <v>104</v>
      </c>
      <c r="B444" s="22">
        <v>13</v>
      </c>
      <c r="C444" s="25" t="s">
        <v>1178</v>
      </c>
      <c r="D444" s="28" t="s">
        <v>304</v>
      </c>
      <c r="E444" s="28" t="s">
        <v>304</v>
      </c>
      <c r="F444" s="29" t="s">
        <v>350</v>
      </c>
      <c r="G444" s="398" t="s">
        <v>1179</v>
      </c>
      <c r="H444" s="6" t="s">
        <v>1154</v>
      </c>
      <c r="I444" s="24" t="s">
        <v>115</v>
      </c>
      <c r="J444" s="24" t="s">
        <v>5</v>
      </c>
      <c r="K444" s="46">
        <v>4</v>
      </c>
      <c r="L444" s="46">
        <v>1555000</v>
      </c>
      <c r="M444" s="46">
        <v>6220000</v>
      </c>
      <c r="N444" s="46">
        <v>1550000</v>
      </c>
      <c r="O444" s="46">
        <f t="shared" si="31"/>
        <v>6200000</v>
      </c>
      <c r="P444" s="399" t="s">
        <v>1360</v>
      </c>
      <c r="Q444" s="142">
        <v>0</v>
      </c>
      <c r="R444" s="142">
        <v>0</v>
      </c>
      <c r="S444" s="142">
        <v>0</v>
      </c>
      <c r="T444" s="142">
        <v>0</v>
      </c>
      <c r="U444" s="142">
        <v>0</v>
      </c>
      <c r="V444" s="142">
        <v>0</v>
      </c>
      <c r="W444" s="142">
        <v>0</v>
      </c>
      <c r="X444" s="142">
        <v>4</v>
      </c>
      <c r="Y444" s="142">
        <v>0</v>
      </c>
      <c r="Z444" s="142">
        <v>0</v>
      </c>
      <c r="AA444" s="142">
        <v>0</v>
      </c>
      <c r="AB444" s="142">
        <v>0</v>
      </c>
      <c r="AC444" s="142">
        <v>0</v>
      </c>
      <c r="AD444" s="142">
        <v>0</v>
      </c>
      <c r="AE444" s="142">
        <v>0</v>
      </c>
      <c r="AF444" s="142">
        <v>0</v>
      </c>
      <c r="AG444" s="142">
        <v>0</v>
      </c>
      <c r="AH444" s="142">
        <v>0</v>
      </c>
      <c r="AI444" s="142">
        <f t="shared" si="27"/>
        <v>4</v>
      </c>
      <c r="AJ444" s="364">
        <f t="shared" si="29"/>
        <v>0</v>
      </c>
    </row>
    <row r="445" spans="1:36" s="141" customFormat="1" ht="51">
      <c r="A445" s="24">
        <v>105</v>
      </c>
      <c r="B445" s="22">
        <v>14</v>
      </c>
      <c r="C445" s="25" t="s">
        <v>1180</v>
      </c>
      <c r="D445" s="28" t="s">
        <v>83</v>
      </c>
      <c r="E445" s="28" t="s">
        <v>83</v>
      </c>
      <c r="F445" s="29" t="s">
        <v>1181</v>
      </c>
      <c r="G445" s="398" t="s">
        <v>1182</v>
      </c>
      <c r="H445" s="6" t="s">
        <v>1154</v>
      </c>
      <c r="I445" s="24" t="s">
        <v>115</v>
      </c>
      <c r="J445" s="24" t="s">
        <v>5</v>
      </c>
      <c r="K445" s="46">
        <v>20</v>
      </c>
      <c r="L445" s="46">
        <v>4195000</v>
      </c>
      <c r="M445" s="46">
        <v>83900000</v>
      </c>
      <c r="N445" s="46">
        <v>4192000</v>
      </c>
      <c r="O445" s="46">
        <f t="shared" si="31"/>
        <v>83840000</v>
      </c>
      <c r="P445" s="399" t="s">
        <v>1360</v>
      </c>
      <c r="Q445" s="142">
        <v>0</v>
      </c>
      <c r="R445" s="142">
        <v>0</v>
      </c>
      <c r="S445" s="142">
        <v>0</v>
      </c>
      <c r="T445" s="142">
        <v>0</v>
      </c>
      <c r="U445" s="142">
        <v>0</v>
      </c>
      <c r="V445" s="142">
        <v>0</v>
      </c>
      <c r="W445" s="142">
        <v>0</v>
      </c>
      <c r="X445" s="142">
        <v>20</v>
      </c>
      <c r="Y445" s="142">
        <v>0</v>
      </c>
      <c r="Z445" s="142">
        <v>0</v>
      </c>
      <c r="AA445" s="142">
        <v>0</v>
      </c>
      <c r="AB445" s="142">
        <v>0</v>
      </c>
      <c r="AC445" s="142">
        <v>0</v>
      </c>
      <c r="AD445" s="142">
        <v>0</v>
      </c>
      <c r="AE445" s="142">
        <v>0</v>
      </c>
      <c r="AF445" s="142">
        <v>0</v>
      </c>
      <c r="AG445" s="142">
        <v>0</v>
      </c>
      <c r="AH445" s="142">
        <v>0</v>
      </c>
      <c r="AI445" s="142">
        <f t="shared" si="27"/>
        <v>20</v>
      </c>
      <c r="AJ445" s="364">
        <f t="shared" si="29"/>
        <v>0</v>
      </c>
    </row>
    <row r="446" spans="1:36" s="141" customFormat="1" ht="51">
      <c r="A446" s="24">
        <v>106</v>
      </c>
      <c r="B446" s="22">
        <v>15</v>
      </c>
      <c r="C446" s="25" t="s">
        <v>1183</v>
      </c>
      <c r="D446" s="28" t="s">
        <v>307</v>
      </c>
      <c r="E446" s="28" t="s">
        <v>307</v>
      </c>
      <c r="F446" s="29" t="s">
        <v>1176</v>
      </c>
      <c r="G446" s="398" t="s">
        <v>1184</v>
      </c>
      <c r="H446" s="6" t="s">
        <v>1154</v>
      </c>
      <c r="I446" s="24" t="s">
        <v>115</v>
      </c>
      <c r="J446" s="24" t="s">
        <v>5</v>
      </c>
      <c r="K446" s="46">
        <v>25</v>
      </c>
      <c r="L446" s="46">
        <v>15585000</v>
      </c>
      <c r="M446" s="46">
        <v>389625000</v>
      </c>
      <c r="N446" s="46">
        <v>15582000</v>
      </c>
      <c r="O446" s="46">
        <f t="shared" si="31"/>
        <v>389550000</v>
      </c>
      <c r="P446" s="399" t="s">
        <v>1360</v>
      </c>
      <c r="Q446" s="142">
        <v>0</v>
      </c>
      <c r="R446" s="142">
        <v>0</v>
      </c>
      <c r="S446" s="142">
        <v>0</v>
      </c>
      <c r="T446" s="142">
        <v>0</v>
      </c>
      <c r="U446" s="142">
        <v>0</v>
      </c>
      <c r="V446" s="142">
        <v>0</v>
      </c>
      <c r="W446" s="142">
        <v>0</v>
      </c>
      <c r="X446" s="142">
        <v>25</v>
      </c>
      <c r="Y446" s="142">
        <v>0</v>
      </c>
      <c r="Z446" s="142">
        <v>0</v>
      </c>
      <c r="AA446" s="142">
        <v>0</v>
      </c>
      <c r="AB446" s="142">
        <v>0</v>
      </c>
      <c r="AC446" s="142">
        <v>0</v>
      </c>
      <c r="AD446" s="142">
        <v>0</v>
      </c>
      <c r="AE446" s="142">
        <v>0</v>
      </c>
      <c r="AF446" s="142">
        <v>0</v>
      </c>
      <c r="AG446" s="142">
        <v>0</v>
      </c>
      <c r="AH446" s="142">
        <v>0</v>
      </c>
      <c r="AI446" s="142">
        <f t="shared" si="27"/>
        <v>25</v>
      </c>
      <c r="AJ446" s="364">
        <f t="shared" si="29"/>
        <v>0</v>
      </c>
    </row>
    <row r="447" spans="1:36" s="141" customFormat="1" ht="38.25">
      <c r="A447" s="24">
        <v>107</v>
      </c>
      <c r="B447" s="22">
        <v>16</v>
      </c>
      <c r="C447" s="25" t="s">
        <v>1185</v>
      </c>
      <c r="D447" s="28" t="s">
        <v>309</v>
      </c>
      <c r="E447" s="28" t="s">
        <v>309</v>
      </c>
      <c r="F447" s="29" t="s">
        <v>350</v>
      </c>
      <c r="G447" s="398" t="s">
        <v>1186</v>
      </c>
      <c r="H447" s="6" t="s">
        <v>1154</v>
      </c>
      <c r="I447" s="24" t="s">
        <v>115</v>
      </c>
      <c r="J447" s="24" t="s">
        <v>5</v>
      </c>
      <c r="K447" s="46">
        <v>4</v>
      </c>
      <c r="L447" s="46">
        <v>1558000</v>
      </c>
      <c r="M447" s="46">
        <v>6232000</v>
      </c>
      <c r="N447" s="46">
        <v>1550000</v>
      </c>
      <c r="O447" s="46">
        <f t="shared" si="31"/>
        <v>6200000</v>
      </c>
      <c r="P447" s="399" t="s">
        <v>1360</v>
      </c>
      <c r="Q447" s="142">
        <v>0</v>
      </c>
      <c r="R447" s="142">
        <v>0</v>
      </c>
      <c r="S447" s="142">
        <v>0</v>
      </c>
      <c r="T447" s="142">
        <v>0</v>
      </c>
      <c r="U447" s="142">
        <v>0</v>
      </c>
      <c r="V447" s="142">
        <v>0</v>
      </c>
      <c r="W447" s="142">
        <v>0</v>
      </c>
      <c r="X447" s="142">
        <v>4</v>
      </c>
      <c r="Y447" s="142">
        <v>0</v>
      </c>
      <c r="Z447" s="142">
        <v>0</v>
      </c>
      <c r="AA447" s="142">
        <v>0</v>
      </c>
      <c r="AB447" s="142">
        <v>0</v>
      </c>
      <c r="AC447" s="142">
        <v>0</v>
      </c>
      <c r="AD447" s="142">
        <v>0</v>
      </c>
      <c r="AE447" s="142">
        <v>0</v>
      </c>
      <c r="AF447" s="142">
        <v>0</v>
      </c>
      <c r="AG447" s="142">
        <v>0</v>
      </c>
      <c r="AH447" s="142">
        <v>0</v>
      </c>
      <c r="AI447" s="142">
        <f t="shared" si="27"/>
        <v>4</v>
      </c>
      <c r="AJ447" s="364">
        <f t="shared" si="29"/>
        <v>0</v>
      </c>
    </row>
    <row r="448" spans="1:36" s="141" customFormat="1" ht="38.25">
      <c r="A448" s="24">
        <v>108</v>
      </c>
      <c r="B448" s="22">
        <v>17</v>
      </c>
      <c r="C448" s="25" t="s">
        <v>1187</v>
      </c>
      <c r="D448" s="28" t="s">
        <v>268</v>
      </c>
      <c r="E448" s="28" t="s">
        <v>268</v>
      </c>
      <c r="F448" s="29" t="s">
        <v>1188</v>
      </c>
      <c r="G448" s="398" t="s">
        <v>1189</v>
      </c>
      <c r="H448" s="6" t="s">
        <v>1154</v>
      </c>
      <c r="I448" s="24" t="s">
        <v>115</v>
      </c>
      <c r="J448" s="24" t="s">
        <v>5</v>
      </c>
      <c r="K448" s="46">
        <v>33</v>
      </c>
      <c r="L448" s="46">
        <v>1644000</v>
      </c>
      <c r="M448" s="46">
        <v>54252000</v>
      </c>
      <c r="N448" s="46">
        <v>1640000</v>
      </c>
      <c r="O448" s="46">
        <f t="shared" si="31"/>
        <v>54120000</v>
      </c>
      <c r="P448" s="399" t="s">
        <v>1360</v>
      </c>
      <c r="Q448" s="142">
        <v>0</v>
      </c>
      <c r="R448" s="142">
        <v>0</v>
      </c>
      <c r="S448" s="142">
        <v>0</v>
      </c>
      <c r="T448" s="142">
        <v>3</v>
      </c>
      <c r="U448" s="142">
        <v>0</v>
      </c>
      <c r="V448" s="142">
        <v>0</v>
      </c>
      <c r="W448" s="142">
        <v>0</v>
      </c>
      <c r="X448" s="142">
        <v>30</v>
      </c>
      <c r="Y448" s="142">
        <v>0</v>
      </c>
      <c r="Z448" s="142">
        <v>0</v>
      </c>
      <c r="AA448" s="142">
        <v>0</v>
      </c>
      <c r="AB448" s="142">
        <v>0</v>
      </c>
      <c r="AC448" s="142">
        <v>0</v>
      </c>
      <c r="AD448" s="142">
        <v>0</v>
      </c>
      <c r="AE448" s="142">
        <v>0</v>
      </c>
      <c r="AF448" s="142">
        <v>0</v>
      </c>
      <c r="AG448" s="142">
        <v>0</v>
      </c>
      <c r="AH448" s="142">
        <v>0</v>
      </c>
      <c r="AI448" s="142">
        <f t="shared" si="27"/>
        <v>33</v>
      </c>
      <c r="AJ448" s="364">
        <f t="shared" si="29"/>
        <v>0</v>
      </c>
    </row>
    <row r="449" spans="1:36" s="141" customFormat="1" ht="38.25">
      <c r="A449" s="24">
        <v>109</v>
      </c>
      <c r="B449" s="22">
        <v>18</v>
      </c>
      <c r="C449" s="25" t="s">
        <v>1190</v>
      </c>
      <c r="D449" s="28" t="s">
        <v>312</v>
      </c>
      <c r="E449" s="28" t="s">
        <v>312</v>
      </c>
      <c r="F449" s="29" t="s">
        <v>1191</v>
      </c>
      <c r="G449" s="398" t="s">
        <v>1192</v>
      </c>
      <c r="H449" s="6" t="s">
        <v>1154</v>
      </c>
      <c r="I449" s="24" t="s">
        <v>115</v>
      </c>
      <c r="J449" s="24" t="s">
        <v>5</v>
      </c>
      <c r="K449" s="46">
        <v>29</v>
      </c>
      <c r="L449" s="46">
        <v>5089000</v>
      </c>
      <c r="M449" s="46">
        <v>147581000</v>
      </c>
      <c r="N449" s="46">
        <v>5086000</v>
      </c>
      <c r="O449" s="46">
        <f t="shared" si="31"/>
        <v>147494000</v>
      </c>
      <c r="P449" s="399" t="s">
        <v>1360</v>
      </c>
      <c r="Q449" s="142">
        <v>0</v>
      </c>
      <c r="R449" s="142">
        <v>0</v>
      </c>
      <c r="S449" s="142">
        <v>0</v>
      </c>
      <c r="T449" s="142">
        <v>3</v>
      </c>
      <c r="U449" s="142">
        <v>0</v>
      </c>
      <c r="V449" s="142">
        <v>0</v>
      </c>
      <c r="W449" s="142">
        <v>0</v>
      </c>
      <c r="X449" s="142">
        <v>25</v>
      </c>
      <c r="Y449" s="142">
        <v>0</v>
      </c>
      <c r="Z449" s="142">
        <v>0</v>
      </c>
      <c r="AA449" s="142">
        <v>1</v>
      </c>
      <c r="AB449" s="142">
        <v>0</v>
      </c>
      <c r="AC449" s="142">
        <v>0</v>
      </c>
      <c r="AD449" s="142">
        <v>0</v>
      </c>
      <c r="AE449" s="142">
        <v>0</v>
      </c>
      <c r="AF449" s="142">
        <v>0</v>
      </c>
      <c r="AG449" s="142">
        <v>0</v>
      </c>
      <c r="AH449" s="142">
        <v>0</v>
      </c>
      <c r="AI449" s="142">
        <f t="shared" si="27"/>
        <v>29</v>
      </c>
      <c r="AJ449" s="364">
        <f t="shared" si="29"/>
        <v>0</v>
      </c>
    </row>
    <row r="450" spans="1:36" s="141" customFormat="1" ht="38.25">
      <c r="A450" s="24">
        <v>110</v>
      </c>
      <c r="B450" s="22">
        <v>19</v>
      </c>
      <c r="C450" s="25" t="s">
        <v>1193</v>
      </c>
      <c r="D450" s="28" t="s">
        <v>315</v>
      </c>
      <c r="E450" s="28" t="s">
        <v>315</v>
      </c>
      <c r="F450" s="29" t="s">
        <v>1194</v>
      </c>
      <c r="G450" s="398" t="s">
        <v>1195</v>
      </c>
      <c r="H450" s="6" t="s">
        <v>1154</v>
      </c>
      <c r="I450" s="24" t="s">
        <v>115</v>
      </c>
      <c r="J450" s="24" t="s">
        <v>5</v>
      </c>
      <c r="K450" s="46">
        <v>8</v>
      </c>
      <c r="L450" s="46">
        <v>2307000</v>
      </c>
      <c r="M450" s="46">
        <v>18456000</v>
      </c>
      <c r="N450" s="46">
        <v>2305000</v>
      </c>
      <c r="O450" s="46">
        <f t="shared" si="31"/>
        <v>18440000</v>
      </c>
      <c r="P450" s="399" t="s">
        <v>1360</v>
      </c>
      <c r="Q450" s="142">
        <v>0</v>
      </c>
      <c r="R450" s="142">
        <v>0</v>
      </c>
      <c r="S450" s="142">
        <v>0</v>
      </c>
      <c r="T450" s="142">
        <v>2</v>
      </c>
      <c r="U450" s="142">
        <v>0</v>
      </c>
      <c r="V450" s="142">
        <v>0</v>
      </c>
      <c r="W450" s="142">
        <v>0</v>
      </c>
      <c r="X450" s="142">
        <v>5</v>
      </c>
      <c r="Y450" s="142">
        <v>0</v>
      </c>
      <c r="Z450" s="142">
        <v>0</v>
      </c>
      <c r="AA450" s="142">
        <v>1</v>
      </c>
      <c r="AB450" s="142">
        <v>0</v>
      </c>
      <c r="AC450" s="142">
        <v>0</v>
      </c>
      <c r="AD450" s="142">
        <v>0</v>
      </c>
      <c r="AE450" s="142">
        <v>0</v>
      </c>
      <c r="AF450" s="142">
        <v>0</v>
      </c>
      <c r="AG450" s="142">
        <v>0</v>
      </c>
      <c r="AH450" s="142">
        <v>0</v>
      </c>
      <c r="AI450" s="142">
        <f t="shared" si="27"/>
        <v>8</v>
      </c>
      <c r="AJ450" s="364">
        <f t="shared" si="29"/>
        <v>0</v>
      </c>
    </row>
    <row r="451" spans="1:36" s="141" customFormat="1" ht="51">
      <c r="A451" s="24">
        <v>111</v>
      </c>
      <c r="B451" s="22">
        <v>20</v>
      </c>
      <c r="C451" s="25" t="s">
        <v>1196</v>
      </c>
      <c r="D451" s="28" t="s">
        <v>317</v>
      </c>
      <c r="E451" s="28" t="s">
        <v>317</v>
      </c>
      <c r="F451" s="29" t="s">
        <v>1163</v>
      </c>
      <c r="G451" s="398" t="s">
        <v>1197</v>
      </c>
      <c r="H451" s="6" t="s">
        <v>1154</v>
      </c>
      <c r="I451" s="24" t="s">
        <v>115</v>
      </c>
      <c r="J451" s="24" t="s">
        <v>5</v>
      </c>
      <c r="K451" s="46">
        <v>76</v>
      </c>
      <c r="L451" s="46">
        <v>3118000</v>
      </c>
      <c r="M451" s="46">
        <v>236968000</v>
      </c>
      <c r="N451" s="46">
        <v>3115000</v>
      </c>
      <c r="O451" s="46">
        <f t="shared" si="31"/>
        <v>236740000</v>
      </c>
      <c r="P451" s="399" t="s">
        <v>1360</v>
      </c>
      <c r="Q451" s="142">
        <v>0</v>
      </c>
      <c r="R451" s="142">
        <v>0</v>
      </c>
      <c r="S451" s="142">
        <v>0</v>
      </c>
      <c r="T451" s="142">
        <v>4</v>
      </c>
      <c r="U451" s="142">
        <v>0</v>
      </c>
      <c r="V451" s="142">
        <v>0</v>
      </c>
      <c r="W451" s="142">
        <v>0</v>
      </c>
      <c r="X451" s="142">
        <v>70</v>
      </c>
      <c r="Y451" s="142">
        <v>0</v>
      </c>
      <c r="Z451" s="142">
        <v>0</v>
      </c>
      <c r="AA451" s="142">
        <v>2</v>
      </c>
      <c r="AB451" s="142">
        <v>0</v>
      </c>
      <c r="AC451" s="142">
        <v>0</v>
      </c>
      <c r="AD451" s="142">
        <v>0</v>
      </c>
      <c r="AE451" s="142">
        <v>0</v>
      </c>
      <c r="AF451" s="142">
        <v>0</v>
      </c>
      <c r="AG451" s="142">
        <v>0</v>
      </c>
      <c r="AH451" s="142">
        <v>0</v>
      </c>
      <c r="AI451" s="142">
        <f t="shared" si="27"/>
        <v>76</v>
      </c>
      <c r="AJ451" s="364">
        <f t="shared" si="29"/>
        <v>0</v>
      </c>
    </row>
    <row r="452" spans="1:36" s="141" customFormat="1" ht="102">
      <c r="A452" s="24">
        <v>112</v>
      </c>
      <c r="B452" s="22">
        <v>21</v>
      </c>
      <c r="C452" s="25" t="s">
        <v>1019</v>
      </c>
      <c r="D452" s="28" t="s">
        <v>319</v>
      </c>
      <c r="E452" s="28" t="s">
        <v>319</v>
      </c>
      <c r="F452" s="29" t="s">
        <v>322</v>
      </c>
      <c r="G452" s="398" t="s">
        <v>1198</v>
      </c>
      <c r="H452" s="6" t="s">
        <v>822</v>
      </c>
      <c r="I452" s="24" t="s">
        <v>360</v>
      </c>
      <c r="J452" s="24" t="s">
        <v>113</v>
      </c>
      <c r="K452" s="46">
        <v>18</v>
      </c>
      <c r="L452" s="46">
        <v>1090000</v>
      </c>
      <c r="M452" s="46">
        <v>19620000</v>
      </c>
      <c r="N452" s="46">
        <v>1087000</v>
      </c>
      <c r="O452" s="46">
        <f t="shared" si="31"/>
        <v>19566000</v>
      </c>
      <c r="P452" s="399" t="s">
        <v>1360</v>
      </c>
      <c r="Q452" s="142">
        <v>0</v>
      </c>
      <c r="R452" s="142">
        <v>0</v>
      </c>
      <c r="S452" s="142">
        <v>0</v>
      </c>
      <c r="T452" s="142">
        <v>0</v>
      </c>
      <c r="U452" s="142">
        <v>0</v>
      </c>
      <c r="V452" s="142">
        <v>0</v>
      </c>
      <c r="W452" s="142">
        <v>0</v>
      </c>
      <c r="X452" s="142">
        <v>18</v>
      </c>
      <c r="Y452" s="142">
        <v>0</v>
      </c>
      <c r="Z452" s="142">
        <v>0</v>
      </c>
      <c r="AA452" s="142">
        <v>0</v>
      </c>
      <c r="AB452" s="142">
        <v>0</v>
      </c>
      <c r="AC452" s="142">
        <v>0</v>
      </c>
      <c r="AD452" s="142">
        <v>0</v>
      </c>
      <c r="AE452" s="142">
        <v>0</v>
      </c>
      <c r="AF452" s="142">
        <v>0</v>
      </c>
      <c r="AG452" s="142">
        <v>0</v>
      </c>
      <c r="AH452" s="142">
        <v>0</v>
      </c>
      <c r="AI452" s="142">
        <f t="shared" si="27"/>
        <v>18</v>
      </c>
      <c r="AJ452" s="364">
        <f t="shared" si="29"/>
        <v>0</v>
      </c>
    </row>
    <row r="453" spans="1:36" s="141" customFormat="1" ht="89.25">
      <c r="A453" s="24">
        <v>113</v>
      </c>
      <c r="B453" s="22">
        <v>22</v>
      </c>
      <c r="C453" s="25" t="s">
        <v>1010</v>
      </c>
      <c r="D453" s="28" t="s">
        <v>321</v>
      </c>
      <c r="E453" s="28" t="s">
        <v>321</v>
      </c>
      <c r="F453" s="29" t="s">
        <v>322</v>
      </c>
      <c r="G453" s="398" t="s">
        <v>1199</v>
      </c>
      <c r="H453" s="6" t="s">
        <v>822</v>
      </c>
      <c r="I453" s="24" t="s">
        <v>360</v>
      </c>
      <c r="J453" s="24" t="s">
        <v>113</v>
      </c>
      <c r="K453" s="46">
        <v>36</v>
      </c>
      <c r="L453" s="46">
        <v>1090000</v>
      </c>
      <c r="M453" s="46">
        <v>39240000</v>
      </c>
      <c r="N453" s="46">
        <v>1087000</v>
      </c>
      <c r="O453" s="46">
        <f t="shared" si="31"/>
        <v>39132000</v>
      </c>
      <c r="P453" s="399" t="s">
        <v>1360</v>
      </c>
      <c r="Q453" s="142">
        <v>0</v>
      </c>
      <c r="R453" s="142">
        <v>0</v>
      </c>
      <c r="S453" s="142">
        <v>0</v>
      </c>
      <c r="T453" s="142">
        <v>0</v>
      </c>
      <c r="U453" s="142">
        <v>0</v>
      </c>
      <c r="V453" s="142">
        <v>0</v>
      </c>
      <c r="W453" s="142">
        <v>0</v>
      </c>
      <c r="X453" s="142">
        <v>36</v>
      </c>
      <c r="Y453" s="142">
        <v>0</v>
      </c>
      <c r="Z453" s="142">
        <v>0</v>
      </c>
      <c r="AA453" s="142">
        <v>0</v>
      </c>
      <c r="AB453" s="142">
        <v>0</v>
      </c>
      <c r="AC453" s="142">
        <v>0</v>
      </c>
      <c r="AD453" s="142">
        <v>0</v>
      </c>
      <c r="AE453" s="142">
        <v>0</v>
      </c>
      <c r="AF453" s="142">
        <v>0</v>
      </c>
      <c r="AG453" s="142">
        <v>0</v>
      </c>
      <c r="AH453" s="142">
        <v>0</v>
      </c>
      <c r="AI453" s="142">
        <f t="shared" si="27"/>
        <v>36</v>
      </c>
      <c r="AJ453" s="364">
        <f t="shared" si="29"/>
        <v>0</v>
      </c>
    </row>
    <row r="454" spans="1:36" s="141" customFormat="1" ht="89.25">
      <c r="A454" s="24">
        <v>114</v>
      </c>
      <c r="B454" s="22">
        <v>23</v>
      </c>
      <c r="C454" s="25" t="s">
        <v>1015</v>
      </c>
      <c r="D454" s="28" t="s">
        <v>324</v>
      </c>
      <c r="E454" s="28" t="s">
        <v>324</v>
      </c>
      <c r="F454" s="29" t="s">
        <v>322</v>
      </c>
      <c r="G454" s="398" t="s">
        <v>1200</v>
      </c>
      <c r="H454" s="6" t="s">
        <v>822</v>
      </c>
      <c r="I454" s="24" t="s">
        <v>360</v>
      </c>
      <c r="J454" s="24" t="s">
        <v>113</v>
      </c>
      <c r="K454" s="46">
        <v>36</v>
      </c>
      <c r="L454" s="46">
        <v>1090000</v>
      </c>
      <c r="M454" s="46">
        <v>39240000</v>
      </c>
      <c r="N454" s="46">
        <v>1087000</v>
      </c>
      <c r="O454" s="46">
        <f t="shared" si="31"/>
        <v>39132000</v>
      </c>
      <c r="P454" s="399" t="s">
        <v>1360</v>
      </c>
      <c r="Q454" s="142">
        <v>0</v>
      </c>
      <c r="R454" s="142">
        <v>0</v>
      </c>
      <c r="S454" s="142">
        <v>0</v>
      </c>
      <c r="T454" s="142">
        <v>0</v>
      </c>
      <c r="U454" s="142">
        <v>0</v>
      </c>
      <c r="V454" s="142">
        <v>0</v>
      </c>
      <c r="W454" s="142">
        <v>0</v>
      </c>
      <c r="X454" s="142">
        <v>36</v>
      </c>
      <c r="Y454" s="142">
        <v>0</v>
      </c>
      <c r="Z454" s="142">
        <v>0</v>
      </c>
      <c r="AA454" s="142">
        <v>0</v>
      </c>
      <c r="AB454" s="142">
        <v>0</v>
      </c>
      <c r="AC454" s="142">
        <v>0</v>
      </c>
      <c r="AD454" s="142">
        <v>0</v>
      </c>
      <c r="AE454" s="142">
        <v>0</v>
      </c>
      <c r="AF454" s="142">
        <v>0</v>
      </c>
      <c r="AG454" s="142">
        <v>0</v>
      </c>
      <c r="AH454" s="142">
        <v>0</v>
      </c>
      <c r="AI454" s="142">
        <f t="shared" ref="AI454:AI465" si="32">SUM(Q454:AH454)</f>
        <v>36</v>
      </c>
      <c r="AJ454" s="364">
        <f t="shared" si="29"/>
        <v>0</v>
      </c>
    </row>
    <row r="455" spans="1:36" s="141" customFormat="1" ht="38.25">
      <c r="A455" s="24">
        <v>115</v>
      </c>
      <c r="B455" s="22">
        <v>24</v>
      </c>
      <c r="C455" s="25" t="s">
        <v>1201</v>
      </c>
      <c r="D455" s="28" t="s">
        <v>326</v>
      </c>
      <c r="E455" s="28" t="s">
        <v>326</v>
      </c>
      <c r="F455" s="29" t="s">
        <v>1202</v>
      </c>
      <c r="G455" s="398" t="s">
        <v>1203</v>
      </c>
      <c r="H455" s="6" t="s">
        <v>1154</v>
      </c>
      <c r="I455" s="24" t="s">
        <v>115</v>
      </c>
      <c r="J455" s="24" t="s">
        <v>5</v>
      </c>
      <c r="K455" s="46">
        <v>4</v>
      </c>
      <c r="L455" s="46">
        <v>2717000</v>
      </c>
      <c r="M455" s="46">
        <v>10868000</v>
      </c>
      <c r="N455" s="46">
        <v>2715000</v>
      </c>
      <c r="O455" s="46">
        <f t="shared" si="31"/>
        <v>10860000</v>
      </c>
      <c r="P455" s="399" t="s">
        <v>1360</v>
      </c>
      <c r="Q455" s="142">
        <v>0</v>
      </c>
      <c r="R455" s="142">
        <v>0</v>
      </c>
      <c r="S455" s="142">
        <v>0</v>
      </c>
      <c r="T455" s="142">
        <v>0</v>
      </c>
      <c r="U455" s="142">
        <v>0</v>
      </c>
      <c r="V455" s="142">
        <v>0</v>
      </c>
      <c r="W455" s="142">
        <v>0</v>
      </c>
      <c r="X455" s="142">
        <v>4</v>
      </c>
      <c r="Y455" s="142">
        <v>0</v>
      </c>
      <c r="Z455" s="142">
        <v>0</v>
      </c>
      <c r="AA455" s="142">
        <v>0</v>
      </c>
      <c r="AB455" s="142">
        <v>0</v>
      </c>
      <c r="AC455" s="142">
        <v>0</v>
      </c>
      <c r="AD455" s="142">
        <v>0</v>
      </c>
      <c r="AE455" s="142">
        <v>0</v>
      </c>
      <c r="AF455" s="142">
        <v>0</v>
      </c>
      <c r="AG455" s="142">
        <v>0</v>
      </c>
      <c r="AH455" s="142">
        <v>0</v>
      </c>
      <c r="AI455" s="142">
        <f t="shared" si="32"/>
        <v>4</v>
      </c>
      <c r="AJ455" s="364">
        <f t="shared" ref="AJ455:AJ465" si="33">AI455-K455</f>
        <v>0</v>
      </c>
    </row>
    <row r="456" spans="1:36" s="141" customFormat="1" ht="38.25">
      <c r="A456" s="24">
        <v>116</v>
      </c>
      <c r="B456" s="22">
        <v>25</v>
      </c>
      <c r="C456" s="25" t="s">
        <v>1204</v>
      </c>
      <c r="D456" s="28" t="s">
        <v>328</v>
      </c>
      <c r="E456" s="28" t="s">
        <v>328</v>
      </c>
      <c r="F456" s="29" t="s">
        <v>1205</v>
      </c>
      <c r="G456" s="398" t="s">
        <v>1206</v>
      </c>
      <c r="H456" s="6" t="s">
        <v>1154</v>
      </c>
      <c r="I456" s="24" t="s">
        <v>115</v>
      </c>
      <c r="J456" s="24" t="s">
        <v>331</v>
      </c>
      <c r="K456" s="46">
        <v>40</v>
      </c>
      <c r="L456" s="46">
        <v>4800000</v>
      </c>
      <c r="M456" s="46">
        <v>192000000</v>
      </c>
      <c r="N456" s="46">
        <v>4800000</v>
      </c>
      <c r="O456" s="46">
        <f t="shared" si="31"/>
        <v>192000000</v>
      </c>
      <c r="P456" s="399" t="s">
        <v>1360</v>
      </c>
      <c r="Q456" s="142">
        <v>0</v>
      </c>
      <c r="R456" s="142">
        <v>0</v>
      </c>
      <c r="S456" s="142">
        <v>0</v>
      </c>
      <c r="T456" s="142">
        <v>0</v>
      </c>
      <c r="U456" s="142">
        <v>0</v>
      </c>
      <c r="V456" s="142">
        <v>0</v>
      </c>
      <c r="W456" s="142">
        <v>0</v>
      </c>
      <c r="X456" s="142">
        <v>40</v>
      </c>
      <c r="Y456" s="142">
        <v>0</v>
      </c>
      <c r="Z456" s="142">
        <v>0</v>
      </c>
      <c r="AA456" s="142">
        <v>0</v>
      </c>
      <c r="AB456" s="142">
        <v>0</v>
      </c>
      <c r="AC456" s="142">
        <v>0</v>
      </c>
      <c r="AD456" s="142">
        <v>0</v>
      </c>
      <c r="AE456" s="142">
        <v>0</v>
      </c>
      <c r="AF456" s="142">
        <v>0</v>
      </c>
      <c r="AG456" s="142">
        <v>0</v>
      </c>
      <c r="AH456" s="142">
        <v>0</v>
      </c>
      <c r="AI456" s="142">
        <f t="shared" si="32"/>
        <v>40</v>
      </c>
      <c r="AJ456" s="364">
        <f t="shared" si="33"/>
        <v>0</v>
      </c>
    </row>
    <row r="457" spans="1:36" s="141" customFormat="1" ht="81" customHeight="1">
      <c r="A457" s="24">
        <v>117</v>
      </c>
      <c r="B457" s="22">
        <v>26</v>
      </c>
      <c r="C457" s="25" t="s">
        <v>1207</v>
      </c>
      <c r="D457" s="28" t="s">
        <v>332</v>
      </c>
      <c r="E457" s="28" t="s">
        <v>332</v>
      </c>
      <c r="F457" s="29" t="s">
        <v>1205</v>
      </c>
      <c r="G457" s="398" t="s">
        <v>1208</v>
      </c>
      <c r="H457" s="6" t="s">
        <v>1154</v>
      </c>
      <c r="I457" s="24" t="s">
        <v>115</v>
      </c>
      <c r="J457" s="24" t="s">
        <v>331</v>
      </c>
      <c r="K457" s="46">
        <v>40</v>
      </c>
      <c r="L457" s="46">
        <v>4800000</v>
      </c>
      <c r="M457" s="46">
        <v>192000000</v>
      </c>
      <c r="N457" s="46">
        <v>4800000</v>
      </c>
      <c r="O457" s="46">
        <f t="shared" si="31"/>
        <v>192000000</v>
      </c>
      <c r="P457" s="399" t="s">
        <v>1360</v>
      </c>
      <c r="Q457" s="142">
        <v>0</v>
      </c>
      <c r="R457" s="142">
        <v>0</v>
      </c>
      <c r="S457" s="142">
        <v>0</v>
      </c>
      <c r="T457" s="142">
        <v>0</v>
      </c>
      <c r="U457" s="142">
        <v>0</v>
      </c>
      <c r="V457" s="142">
        <v>0</v>
      </c>
      <c r="W457" s="142">
        <v>0</v>
      </c>
      <c r="X457" s="142">
        <v>40</v>
      </c>
      <c r="Y457" s="142">
        <v>0</v>
      </c>
      <c r="Z457" s="142">
        <v>0</v>
      </c>
      <c r="AA457" s="142">
        <v>0</v>
      </c>
      <c r="AB457" s="142">
        <v>0</v>
      </c>
      <c r="AC457" s="142">
        <v>0</v>
      </c>
      <c r="AD457" s="142">
        <v>0</v>
      </c>
      <c r="AE457" s="142">
        <v>0</v>
      </c>
      <c r="AF457" s="142">
        <v>0</v>
      </c>
      <c r="AG457" s="142">
        <v>0</v>
      </c>
      <c r="AH457" s="142">
        <v>0</v>
      </c>
      <c r="AI457" s="142">
        <f t="shared" si="32"/>
        <v>40</v>
      </c>
      <c r="AJ457" s="364">
        <f t="shared" si="33"/>
        <v>0</v>
      </c>
    </row>
    <row r="458" spans="1:36" s="141" customFormat="1" ht="38.25">
      <c r="A458" s="24">
        <v>118</v>
      </c>
      <c r="B458" s="22">
        <v>27</v>
      </c>
      <c r="C458" s="24" t="s">
        <v>1209</v>
      </c>
      <c r="D458" s="30" t="s">
        <v>334</v>
      </c>
      <c r="E458" s="30" t="s">
        <v>334</v>
      </c>
      <c r="F458" s="31" t="s">
        <v>1210</v>
      </c>
      <c r="G458" s="367" t="s">
        <v>336</v>
      </c>
      <c r="H458" s="7" t="s">
        <v>1154</v>
      </c>
      <c r="I458" s="24" t="s">
        <v>115</v>
      </c>
      <c r="J458" s="24" t="s">
        <v>5</v>
      </c>
      <c r="K458" s="46">
        <v>30</v>
      </c>
      <c r="L458" s="46">
        <v>4540000</v>
      </c>
      <c r="M458" s="46">
        <v>136200000</v>
      </c>
      <c r="N458" s="46">
        <v>4535000</v>
      </c>
      <c r="O458" s="46">
        <f t="shared" si="31"/>
        <v>136050000</v>
      </c>
      <c r="P458" s="399" t="s">
        <v>1360</v>
      </c>
      <c r="Q458" s="142">
        <v>0</v>
      </c>
      <c r="R458" s="142">
        <v>0</v>
      </c>
      <c r="S458" s="142">
        <v>0</v>
      </c>
      <c r="T458" s="142">
        <v>0</v>
      </c>
      <c r="U458" s="142">
        <v>0</v>
      </c>
      <c r="V458" s="142">
        <v>0</v>
      </c>
      <c r="W458" s="142">
        <v>0</v>
      </c>
      <c r="X458" s="142">
        <v>30</v>
      </c>
      <c r="Y458" s="142">
        <v>0</v>
      </c>
      <c r="Z458" s="142">
        <v>0</v>
      </c>
      <c r="AA458" s="142">
        <v>0</v>
      </c>
      <c r="AB458" s="142">
        <v>0</v>
      </c>
      <c r="AC458" s="142">
        <v>0</v>
      </c>
      <c r="AD458" s="142">
        <v>0</v>
      </c>
      <c r="AE458" s="142">
        <v>0</v>
      </c>
      <c r="AF458" s="142">
        <v>0</v>
      </c>
      <c r="AG458" s="142">
        <v>0</v>
      </c>
      <c r="AH458" s="142">
        <v>0</v>
      </c>
      <c r="AI458" s="142">
        <f t="shared" si="32"/>
        <v>30</v>
      </c>
      <c r="AJ458" s="364">
        <f t="shared" si="33"/>
        <v>0</v>
      </c>
    </row>
    <row r="459" spans="1:36" s="141" customFormat="1" ht="38.25">
      <c r="A459" s="24">
        <v>119</v>
      </c>
      <c r="B459" s="22">
        <v>28</v>
      </c>
      <c r="C459" s="24" t="s">
        <v>1211</v>
      </c>
      <c r="D459" s="30" t="s">
        <v>337</v>
      </c>
      <c r="E459" s="30" t="s">
        <v>337</v>
      </c>
      <c r="F459" s="31" t="s">
        <v>1212</v>
      </c>
      <c r="G459" s="367" t="s">
        <v>339</v>
      </c>
      <c r="H459" s="7" t="s">
        <v>1154</v>
      </c>
      <c r="I459" s="24" t="s">
        <v>115</v>
      </c>
      <c r="J459" s="24" t="s">
        <v>5</v>
      </c>
      <c r="K459" s="46">
        <v>6</v>
      </c>
      <c r="L459" s="46">
        <v>1850000</v>
      </c>
      <c r="M459" s="46">
        <v>11100000</v>
      </c>
      <c r="N459" s="46">
        <v>1845000</v>
      </c>
      <c r="O459" s="46">
        <f t="shared" si="31"/>
        <v>11070000</v>
      </c>
      <c r="P459" s="399" t="s">
        <v>1360</v>
      </c>
      <c r="Q459" s="142">
        <v>0</v>
      </c>
      <c r="R459" s="142">
        <v>0</v>
      </c>
      <c r="S459" s="142">
        <v>0</v>
      </c>
      <c r="T459" s="142">
        <v>0</v>
      </c>
      <c r="U459" s="142">
        <v>0</v>
      </c>
      <c r="V459" s="142">
        <v>0</v>
      </c>
      <c r="W459" s="142">
        <v>0</v>
      </c>
      <c r="X459" s="142">
        <v>6</v>
      </c>
      <c r="Y459" s="142">
        <v>0</v>
      </c>
      <c r="Z459" s="142">
        <v>0</v>
      </c>
      <c r="AA459" s="142">
        <v>0</v>
      </c>
      <c r="AB459" s="142">
        <v>0</v>
      </c>
      <c r="AC459" s="142">
        <v>0</v>
      </c>
      <c r="AD459" s="142">
        <v>0</v>
      </c>
      <c r="AE459" s="142">
        <v>0</v>
      </c>
      <c r="AF459" s="142">
        <v>0</v>
      </c>
      <c r="AG459" s="142">
        <v>0</v>
      </c>
      <c r="AH459" s="142">
        <v>0</v>
      </c>
      <c r="AI459" s="142">
        <f t="shared" si="32"/>
        <v>6</v>
      </c>
      <c r="AJ459" s="364">
        <f t="shared" si="33"/>
        <v>0</v>
      </c>
    </row>
    <row r="460" spans="1:36" s="141" customFormat="1" ht="38.25">
      <c r="A460" s="24">
        <v>120</v>
      </c>
      <c r="B460" s="22">
        <v>29</v>
      </c>
      <c r="C460" s="24" t="s">
        <v>1213</v>
      </c>
      <c r="D460" s="30" t="s">
        <v>340</v>
      </c>
      <c r="E460" s="30" t="s">
        <v>340</v>
      </c>
      <c r="F460" s="31" t="s">
        <v>1212</v>
      </c>
      <c r="G460" s="367" t="s">
        <v>341</v>
      </c>
      <c r="H460" s="7" t="s">
        <v>1154</v>
      </c>
      <c r="I460" s="24" t="s">
        <v>115</v>
      </c>
      <c r="J460" s="24" t="s">
        <v>5</v>
      </c>
      <c r="K460" s="46">
        <v>6</v>
      </c>
      <c r="L460" s="46">
        <v>1850000</v>
      </c>
      <c r="M460" s="46">
        <v>11100000</v>
      </c>
      <c r="N460" s="46">
        <v>1845000</v>
      </c>
      <c r="O460" s="46">
        <f t="shared" si="31"/>
        <v>11070000</v>
      </c>
      <c r="P460" s="399" t="s">
        <v>1360</v>
      </c>
      <c r="Q460" s="142">
        <v>0</v>
      </c>
      <c r="R460" s="142">
        <v>0</v>
      </c>
      <c r="S460" s="142">
        <v>0</v>
      </c>
      <c r="T460" s="142">
        <v>0</v>
      </c>
      <c r="U460" s="142">
        <v>0</v>
      </c>
      <c r="V460" s="142">
        <v>0</v>
      </c>
      <c r="W460" s="142">
        <v>0</v>
      </c>
      <c r="X460" s="142">
        <v>6</v>
      </c>
      <c r="Y460" s="142">
        <v>0</v>
      </c>
      <c r="Z460" s="142">
        <v>0</v>
      </c>
      <c r="AA460" s="142">
        <v>0</v>
      </c>
      <c r="AB460" s="142">
        <v>0</v>
      </c>
      <c r="AC460" s="142">
        <v>0</v>
      </c>
      <c r="AD460" s="142">
        <v>0</v>
      </c>
      <c r="AE460" s="142">
        <v>0</v>
      </c>
      <c r="AF460" s="142">
        <v>0</v>
      </c>
      <c r="AG460" s="142">
        <v>0</v>
      </c>
      <c r="AH460" s="142">
        <v>0</v>
      </c>
      <c r="AI460" s="142">
        <f t="shared" si="32"/>
        <v>6</v>
      </c>
      <c r="AJ460" s="364">
        <f t="shared" si="33"/>
        <v>0</v>
      </c>
    </row>
    <row r="461" spans="1:36" s="141" customFormat="1" ht="38.25">
      <c r="A461" s="24">
        <v>121</v>
      </c>
      <c r="B461" s="22">
        <v>30</v>
      </c>
      <c r="C461" s="24" t="s">
        <v>1214</v>
      </c>
      <c r="D461" s="30" t="s">
        <v>342</v>
      </c>
      <c r="E461" s="30" t="s">
        <v>342</v>
      </c>
      <c r="F461" s="31" t="s">
        <v>1215</v>
      </c>
      <c r="G461" s="367" t="s">
        <v>343</v>
      </c>
      <c r="H461" s="7" t="s">
        <v>1154</v>
      </c>
      <c r="I461" s="24" t="s">
        <v>115</v>
      </c>
      <c r="J461" s="24" t="s">
        <v>5</v>
      </c>
      <c r="K461" s="46">
        <v>6</v>
      </c>
      <c r="L461" s="46">
        <v>4750000</v>
      </c>
      <c r="M461" s="46">
        <v>28500000</v>
      </c>
      <c r="N461" s="46">
        <v>4745000</v>
      </c>
      <c r="O461" s="46">
        <f t="shared" si="31"/>
        <v>28470000</v>
      </c>
      <c r="P461" s="399" t="s">
        <v>1360</v>
      </c>
      <c r="Q461" s="142">
        <v>0</v>
      </c>
      <c r="R461" s="142">
        <v>0</v>
      </c>
      <c r="S461" s="142">
        <v>0</v>
      </c>
      <c r="T461" s="142">
        <v>0</v>
      </c>
      <c r="U461" s="142">
        <v>0</v>
      </c>
      <c r="V461" s="142">
        <v>0</v>
      </c>
      <c r="W461" s="142">
        <v>0</v>
      </c>
      <c r="X461" s="142">
        <v>6</v>
      </c>
      <c r="Y461" s="142">
        <v>0</v>
      </c>
      <c r="Z461" s="142">
        <v>0</v>
      </c>
      <c r="AA461" s="142">
        <v>0</v>
      </c>
      <c r="AB461" s="142">
        <v>0</v>
      </c>
      <c r="AC461" s="142">
        <v>0</v>
      </c>
      <c r="AD461" s="142">
        <v>0</v>
      </c>
      <c r="AE461" s="142">
        <v>0</v>
      </c>
      <c r="AF461" s="142">
        <v>0</v>
      </c>
      <c r="AG461" s="142">
        <v>0</v>
      </c>
      <c r="AH461" s="142">
        <v>0</v>
      </c>
      <c r="AI461" s="142">
        <f t="shared" si="32"/>
        <v>6</v>
      </c>
      <c r="AJ461" s="364">
        <f t="shared" si="33"/>
        <v>0</v>
      </c>
    </row>
    <row r="462" spans="1:36" s="141" customFormat="1" ht="38.25">
      <c r="A462" s="24">
        <v>122</v>
      </c>
      <c r="B462" s="22">
        <v>31</v>
      </c>
      <c r="C462" s="24" t="s">
        <v>1216</v>
      </c>
      <c r="D462" s="30" t="s">
        <v>344</v>
      </c>
      <c r="E462" s="30" t="s">
        <v>344</v>
      </c>
      <c r="F462" s="31" t="s">
        <v>1217</v>
      </c>
      <c r="G462" s="367" t="s">
        <v>345</v>
      </c>
      <c r="H462" s="7" t="s">
        <v>1154</v>
      </c>
      <c r="I462" s="24" t="s">
        <v>115</v>
      </c>
      <c r="J462" s="24" t="s">
        <v>5</v>
      </c>
      <c r="K462" s="46">
        <v>24</v>
      </c>
      <c r="L462" s="46">
        <v>5250000</v>
      </c>
      <c r="M462" s="46">
        <v>126000000</v>
      </c>
      <c r="N462" s="46">
        <v>5245000</v>
      </c>
      <c r="O462" s="46">
        <f t="shared" si="31"/>
        <v>125880000</v>
      </c>
      <c r="P462" s="399" t="s">
        <v>1360</v>
      </c>
      <c r="Q462" s="142">
        <v>0</v>
      </c>
      <c r="R462" s="142">
        <v>0</v>
      </c>
      <c r="S462" s="142">
        <v>0</v>
      </c>
      <c r="T462" s="142">
        <v>0</v>
      </c>
      <c r="U462" s="142">
        <v>0</v>
      </c>
      <c r="V462" s="142">
        <v>0</v>
      </c>
      <c r="W462" s="142">
        <v>0</v>
      </c>
      <c r="X462" s="142">
        <v>24</v>
      </c>
      <c r="Y462" s="142">
        <v>0</v>
      </c>
      <c r="Z462" s="142">
        <v>0</v>
      </c>
      <c r="AA462" s="142">
        <v>0</v>
      </c>
      <c r="AB462" s="142">
        <v>0</v>
      </c>
      <c r="AC462" s="142">
        <v>0</v>
      </c>
      <c r="AD462" s="142">
        <v>0</v>
      </c>
      <c r="AE462" s="142">
        <v>0</v>
      </c>
      <c r="AF462" s="142">
        <v>0</v>
      </c>
      <c r="AG462" s="142">
        <v>0</v>
      </c>
      <c r="AH462" s="142">
        <v>0</v>
      </c>
      <c r="AI462" s="142">
        <f t="shared" si="32"/>
        <v>24</v>
      </c>
      <c r="AJ462" s="364">
        <f t="shared" si="33"/>
        <v>0</v>
      </c>
    </row>
    <row r="463" spans="1:36" s="141" customFormat="1" ht="38.25">
      <c r="A463" s="24">
        <v>123</v>
      </c>
      <c r="B463" s="22">
        <v>32</v>
      </c>
      <c r="C463" s="24" t="s">
        <v>1218</v>
      </c>
      <c r="D463" s="30" t="s">
        <v>346</v>
      </c>
      <c r="E463" s="30" t="s">
        <v>346</v>
      </c>
      <c r="F463" s="31" t="s">
        <v>1219</v>
      </c>
      <c r="G463" s="367" t="s">
        <v>348</v>
      </c>
      <c r="H463" s="7" t="s">
        <v>1154</v>
      </c>
      <c r="I463" s="24" t="s">
        <v>115</v>
      </c>
      <c r="J463" s="24" t="s">
        <v>5</v>
      </c>
      <c r="K463" s="46">
        <v>3</v>
      </c>
      <c r="L463" s="46">
        <v>1850000</v>
      </c>
      <c r="M463" s="46">
        <v>5550000</v>
      </c>
      <c r="N463" s="46">
        <v>1845000</v>
      </c>
      <c r="O463" s="46">
        <f t="shared" si="31"/>
        <v>5535000</v>
      </c>
      <c r="P463" s="399" t="s">
        <v>1360</v>
      </c>
      <c r="Q463" s="142">
        <v>0</v>
      </c>
      <c r="R463" s="142">
        <v>0</v>
      </c>
      <c r="S463" s="142">
        <v>0</v>
      </c>
      <c r="T463" s="142">
        <v>0</v>
      </c>
      <c r="U463" s="142">
        <v>0</v>
      </c>
      <c r="V463" s="142">
        <v>0</v>
      </c>
      <c r="W463" s="142">
        <v>0</v>
      </c>
      <c r="X463" s="142">
        <v>3</v>
      </c>
      <c r="Y463" s="142">
        <v>0</v>
      </c>
      <c r="Z463" s="142">
        <v>0</v>
      </c>
      <c r="AA463" s="142">
        <v>0</v>
      </c>
      <c r="AB463" s="142">
        <v>0</v>
      </c>
      <c r="AC463" s="142">
        <v>0</v>
      </c>
      <c r="AD463" s="142">
        <v>0</v>
      </c>
      <c r="AE463" s="142">
        <v>0</v>
      </c>
      <c r="AF463" s="142">
        <v>0</v>
      </c>
      <c r="AG463" s="142">
        <v>0</v>
      </c>
      <c r="AH463" s="142">
        <v>0</v>
      </c>
      <c r="AI463" s="142">
        <f t="shared" si="32"/>
        <v>3</v>
      </c>
      <c r="AJ463" s="364">
        <f t="shared" si="33"/>
        <v>0</v>
      </c>
    </row>
    <row r="464" spans="1:36" s="141" customFormat="1" ht="38.25">
      <c r="A464" s="24">
        <v>124</v>
      </c>
      <c r="B464" s="22">
        <v>33</v>
      </c>
      <c r="C464" s="24" t="s">
        <v>1220</v>
      </c>
      <c r="D464" s="30" t="s">
        <v>349</v>
      </c>
      <c r="E464" s="30" t="s">
        <v>349</v>
      </c>
      <c r="F464" s="31" t="s">
        <v>1221</v>
      </c>
      <c r="G464" s="367" t="s">
        <v>351</v>
      </c>
      <c r="H464" s="7" t="s">
        <v>1154</v>
      </c>
      <c r="I464" s="24" t="s">
        <v>115</v>
      </c>
      <c r="J464" s="24" t="s">
        <v>5</v>
      </c>
      <c r="K464" s="46">
        <v>9</v>
      </c>
      <c r="L464" s="46">
        <v>4750000</v>
      </c>
      <c r="M464" s="46">
        <v>42750000</v>
      </c>
      <c r="N464" s="46">
        <v>4745000</v>
      </c>
      <c r="O464" s="46">
        <f t="shared" si="31"/>
        <v>42705000</v>
      </c>
      <c r="P464" s="399" t="s">
        <v>1360</v>
      </c>
      <c r="Q464" s="142">
        <v>0</v>
      </c>
      <c r="R464" s="142">
        <v>0</v>
      </c>
      <c r="S464" s="142">
        <v>0</v>
      </c>
      <c r="T464" s="142">
        <v>0</v>
      </c>
      <c r="U464" s="142">
        <v>0</v>
      </c>
      <c r="V464" s="142">
        <v>0</v>
      </c>
      <c r="W464" s="142">
        <v>0</v>
      </c>
      <c r="X464" s="142">
        <v>9</v>
      </c>
      <c r="Y464" s="142">
        <v>0</v>
      </c>
      <c r="Z464" s="142">
        <v>0</v>
      </c>
      <c r="AA464" s="142">
        <v>0</v>
      </c>
      <c r="AB464" s="142">
        <v>0</v>
      </c>
      <c r="AC464" s="142">
        <v>0</v>
      </c>
      <c r="AD464" s="142">
        <v>0</v>
      </c>
      <c r="AE464" s="142">
        <v>0</v>
      </c>
      <c r="AF464" s="142">
        <v>0</v>
      </c>
      <c r="AG464" s="142">
        <v>0</v>
      </c>
      <c r="AH464" s="142">
        <v>0</v>
      </c>
      <c r="AI464" s="142">
        <f t="shared" si="32"/>
        <v>9</v>
      </c>
      <c r="AJ464" s="364">
        <f t="shared" si="33"/>
        <v>0</v>
      </c>
    </row>
    <row r="465" spans="1:36" s="141" customFormat="1" ht="38.25">
      <c r="A465" s="24">
        <v>125</v>
      </c>
      <c r="B465" s="22">
        <v>34</v>
      </c>
      <c r="C465" s="24" t="s">
        <v>1222</v>
      </c>
      <c r="D465" s="30" t="s">
        <v>352</v>
      </c>
      <c r="E465" s="30" t="s">
        <v>352</v>
      </c>
      <c r="F465" s="31" t="s">
        <v>1223</v>
      </c>
      <c r="G465" s="367" t="s">
        <v>353</v>
      </c>
      <c r="H465" s="7" t="s">
        <v>1154</v>
      </c>
      <c r="I465" s="24" t="s">
        <v>115</v>
      </c>
      <c r="J465" s="24" t="s">
        <v>5</v>
      </c>
      <c r="K465" s="46">
        <v>20</v>
      </c>
      <c r="L465" s="46">
        <v>3230000</v>
      </c>
      <c r="M465" s="46">
        <v>64600000</v>
      </c>
      <c r="N465" s="46">
        <v>3225000</v>
      </c>
      <c r="O465" s="46">
        <f t="shared" si="31"/>
        <v>64500000</v>
      </c>
      <c r="P465" s="399" t="s">
        <v>1360</v>
      </c>
      <c r="Q465" s="142">
        <v>0</v>
      </c>
      <c r="R465" s="142">
        <v>0</v>
      </c>
      <c r="S465" s="142">
        <v>0</v>
      </c>
      <c r="T465" s="142">
        <v>0</v>
      </c>
      <c r="U465" s="142">
        <v>0</v>
      </c>
      <c r="V465" s="142">
        <v>0</v>
      </c>
      <c r="W465" s="142">
        <v>0</v>
      </c>
      <c r="X465" s="142">
        <v>20</v>
      </c>
      <c r="Y465" s="142">
        <v>0</v>
      </c>
      <c r="Z465" s="142">
        <v>0</v>
      </c>
      <c r="AA465" s="142">
        <v>0</v>
      </c>
      <c r="AB465" s="142">
        <v>0</v>
      </c>
      <c r="AC465" s="142">
        <v>0</v>
      </c>
      <c r="AD465" s="142">
        <v>0</v>
      </c>
      <c r="AE465" s="142">
        <v>0</v>
      </c>
      <c r="AF465" s="142">
        <v>0</v>
      </c>
      <c r="AG465" s="142">
        <v>0</v>
      </c>
      <c r="AH465" s="142">
        <v>0</v>
      </c>
      <c r="AI465" s="142">
        <f t="shared" si="32"/>
        <v>20</v>
      </c>
      <c r="AJ465" s="364">
        <f t="shared" si="33"/>
        <v>0</v>
      </c>
    </row>
  </sheetData>
  <autoFilter ref="A4:EK465"/>
  <dataValidations count="2">
    <dataValidation allowBlank="1" showErrorMessage="1" promptTitle="KHÔNG CHỈNH SỬA, XÓA FILE" prompt="LƯU VỀ MÁY TRƯỚC KHI ĐIỀN THÔNG TIN&#10;" sqref="B195 B225 B358 E358 B368 D359:F367 D369:F370 E368:F368"/>
    <dataValidation allowBlank="1" showErrorMessage="1" promptTitle="KHÔNG CHỈNH SỬA, XÓA FILE" prompt="LƯU VỀ MÁY TRƯỚC KHI ĐIỀN THÔNG TIN_x000d_" sqref="D458:E465 IR458:IS465 SN458:SO465 ACJ458:ACK465 AMF458:AMG465 AWB458:AWC465 BFX458:BFY465 BPT458:BPU465 BZP458:BZQ465 CJL458:CJM465 CTH458:CTI465 DDD458:DDE465 DMZ458:DNA465 DWV458:DWW465 EGR458:EGS465 EQN458:EQO465 FAJ458:FAK465 FKF458:FKG465 FUB458:FUC465 GDX458:GDY465 GNT458:GNU465 GXP458:GXQ465 HHL458:HHM465 HRH458:HRI465 IBD458:IBE465 IKZ458:ILA465 IUV458:IUW465 JER458:JES465 JON458:JOO465 JYJ458:JYK465 KIF458:KIG465 KSB458:KSC465 LBX458:LBY465 LLT458:LLU465 LVP458:LVQ465 MFL458:MFM465 MPH458:MPI465 MZD458:MZE465 NIZ458:NJA465 NSV458:NSW465 OCR458:OCS465 OMN458:OMO465 OWJ458:OWK465 PGF458:PGG465 PQB458:PQC465 PZX458:PZY465 QJT458:QJU465 QTP458:QTQ465 RDL458:RDM465 RNH458:RNI465 RXD458:RXE465 SGZ458:SHA465 SQV458:SQW465 TAR458:TAS465 TKN458:TKO465 TUJ458:TUK465 UEF458:UEG465 UOB458:UOC465 UXX458:UXY465 VHT458:VHU465 VRP458:VRQ465 WBL458:WBM465 WLH458:WLI465 WVD458:WVE465"/>
  </dataValidations>
  <pageMargins left="0.7" right="0.7" top="0.75" bottom="0.75" header="0.3" footer="0.3"/>
  <pageSetup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dimension ref="A1:IC486"/>
  <sheetViews>
    <sheetView tabSelected="1" topLeftCell="A257" workbookViewId="0">
      <selection activeCell="E261" sqref="E261"/>
    </sheetView>
  </sheetViews>
  <sheetFormatPr defaultRowHeight="15"/>
  <cols>
    <col min="1" max="1" width="5.140625" style="165" customWidth="1"/>
    <col min="2" max="2" width="15" style="164" customWidth="1"/>
    <col min="3" max="3" width="11.42578125" style="164" customWidth="1"/>
    <col min="4" max="4" width="10.7109375" style="164" customWidth="1"/>
    <col min="5" max="5" width="25.5703125" style="164" customWidth="1"/>
    <col min="6" max="6" width="11.140625" style="164" customWidth="1"/>
    <col min="7" max="7" width="7.5703125" style="164" customWidth="1"/>
    <col min="8" max="8" width="6.7109375" style="164" customWidth="1"/>
    <col min="9" max="9" width="7" style="164" customWidth="1"/>
    <col min="10" max="10" width="10" style="164" customWidth="1"/>
    <col min="11" max="11" width="14.28515625" style="164" customWidth="1"/>
    <col min="12" max="29" width="6.85546875" style="164" customWidth="1"/>
    <col min="30" max="237" width="9.140625" style="164"/>
    <col min="238" max="238" width="5.140625" style="164" customWidth="1"/>
    <col min="239" max="239" width="15" style="164" customWidth="1"/>
    <col min="240" max="240" width="0" style="164" hidden="1" customWidth="1"/>
    <col min="241" max="241" width="10.7109375" style="164" customWidth="1"/>
    <col min="242" max="242" width="56.42578125" style="164" customWidth="1"/>
    <col min="243" max="243" width="11.140625" style="164" customWidth="1"/>
    <col min="244" max="244" width="7.5703125" style="164" customWidth="1"/>
    <col min="245" max="245" width="6.7109375" style="164" customWidth="1"/>
    <col min="246" max="246" width="7" style="164" customWidth="1"/>
    <col min="247" max="247" width="10" style="164" customWidth="1"/>
    <col min="248" max="248" width="14.28515625" style="164" customWidth="1"/>
    <col min="249" max="249" width="9.42578125" style="164" bestFit="1" customWidth="1"/>
    <col min="250" max="252" width="9.140625" style="164" customWidth="1"/>
    <col min="253" max="253" width="9.28515625" style="164" customWidth="1"/>
    <col min="254" max="255" width="9.140625" style="164" customWidth="1"/>
    <col min="256" max="256" width="9.42578125" style="164" bestFit="1" customWidth="1"/>
    <col min="257" max="257" width="9.5703125" style="164" bestFit="1" customWidth="1"/>
    <col min="258" max="258" width="9.28515625" style="164" bestFit="1" customWidth="1"/>
    <col min="259" max="259" width="9.42578125" style="164" bestFit="1" customWidth="1"/>
    <col min="260" max="263" width="9.28515625" style="164" bestFit="1" customWidth="1"/>
    <col min="264" max="265" width="9.140625" style="164"/>
    <col min="266" max="266" width="9.28515625" style="164" bestFit="1" customWidth="1"/>
    <col min="267" max="267" width="15.85546875" style="164" bestFit="1" customWidth="1"/>
    <col min="268" max="268" width="10" style="164" bestFit="1" customWidth="1"/>
    <col min="269" max="270" width="10.140625" style="164" bestFit="1" customWidth="1"/>
    <col min="271" max="273" width="10" style="164" bestFit="1" customWidth="1"/>
    <col min="274" max="274" width="10.85546875" style="164" bestFit="1" customWidth="1"/>
    <col min="275" max="275" width="11" style="164" bestFit="1" customWidth="1"/>
    <col min="276" max="276" width="10.140625" style="164" bestFit="1" customWidth="1"/>
    <col min="277" max="277" width="10.7109375" style="164" bestFit="1" customWidth="1"/>
    <col min="278" max="284" width="10" style="164" bestFit="1" customWidth="1"/>
    <col min="285" max="493" width="9.140625" style="164"/>
    <col min="494" max="494" width="5.140625" style="164" customWidth="1"/>
    <col min="495" max="495" width="15" style="164" customWidth="1"/>
    <col min="496" max="496" width="0" style="164" hidden="1" customWidth="1"/>
    <col min="497" max="497" width="10.7109375" style="164" customWidth="1"/>
    <col min="498" max="498" width="56.42578125" style="164" customWidth="1"/>
    <col min="499" max="499" width="11.140625" style="164" customWidth="1"/>
    <col min="500" max="500" width="7.5703125" style="164" customWidth="1"/>
    <col min="501" max="501" width="6.7109375" style="164" customWidth="1"/>
    <col min="502" max="502" width="7" style="164" customWidth="1"/>
    <col min="503" max="503" width="10" style="164" customWidth="1"/>
    <col min="504" max="504" width="14.28515625" style="164" customWidth="1"/>
    <col min="505" max="505" width="9.42578125" style="164" bestFit="1" customWidth="1"/>
    <col min="506" max="508" width="9.140625" style="164" customWidth="1"/>
    <col min="509" max="509" width="9.28515625" style="164" customWidth="1"/>
    <col min="510" max="511" width="9.140625" style="164" customWidth="1"/>
    <col min="512" max="512" width="9.42578125" style="164" bestFit="1" customWidth="1"/>
    <col min="513" max="513" width="9.5703125" style="164" bestFit="1" customWidth="1"/>
    <col min="514" max="514" width="9.28515625" style="164" bestFit="1" customWidth="1"/>
    <col min="515" max="515" width="9.42578125" style="164" bestFit="1" customWidth="1"/>
    <col min="516" max="519" width="9.28515625" style="164" bestFit="1" customWidth="1"/>
    <col min="520" max="521" width="9.140625" style="164"/>
    <col min="522" max="522" width="9.28515625" style="164" bestFit="1" customWidth="1"/>
    <col min="523" max="523" width="15.85546875" style="164" bestFit="1" customWidth="1"/>
    <col min="524" max="524" width="10" style="164" bestFit="1" customWidth="1"/>
    <col min="525" max="526" width="10.140625" style="164" bestFit="1" customWidth="1"/>
    <col min="527" max="529" width="10" style="164" bestFit="1" customWidth="1"/>
    <col min="530" max="530" width="10.85546875" style="164" bestFit="1" customWidth="1"/>
    <col min="531" max="531" width="11" style="164" bestFit="1" customWidth="1"/>
    <col min="532" max="532" width="10.140625" style="164" bestFit="1" customWidth="1"/>
    <col min="533" max="533" width="10.7109375" style="164" bestFit="1" customWidth="1"/>
    <col min="534" max="540" width="10" style="164" bestFit="1" customWidth="1"/>
    <col min="541" max="749" width="9.140625" style="164"/>
    <col min="750" max="750" width="5.140625" style="164" customWidth="1"/>
    <col min="751" max="751" width="15" style="164" customWidth="1"/>
    <col min="752" max="752" width="0" style="164" hidden="1" customWidth="1"/>
    <col min="753" max="753" width="10.7109375" style="164" customWidth="1"/>
    <col min="754" max="754" width="56.42578125" style="164" customWidth="1"/>
    <col min="755" max="755" width="11.140625" style="164" customWidth="1"/>
    <col min="756" max="756" width="7.5703125" style="164" customWidth="1"/>
    <col min="757" max="757" width="6.7109375" style="164" customWidth="1"/>
    <col min="758" max="758" width="7" style="164" customWidth="1"/>
    <col min="759" max="759" width="10" style="164" customWidth="1"/>
    <col min="760" max="760" width="14.28515625" style="164" customWidth="1"/>
    <col min="761" max="761" width="9.42578125" style="164" bestFit="1" customWidth="1"/>
    <col min="762" max="764" width="9.140625" style="164" customWidth="1"/>
    <col min="765" max="765" width="9.28515625" style="164" customWidth="1"/>
    <col min="766" max="767" width="9.140625" style="164" customWidth="1"/>
    <col min="768" max="768" width="9.42578125" style="164" bestFit="1" customWidth="1"/>
    <col min="769" max="769" width="9.5703125" style="164" bestFit="1" customWidth="1"/>
    <col min="770" max="770" width="9.28515625" style="164" bestFit="1" customWidth="1"/>
    <col min="771" max="771" width="9.42578125" style="164" bestFit="1" customWidth="1"/>
    <col min="772" max="775" width="9.28515625" style="164" bestFit="1" customWidth="1"/>
    <col min="776" max="777" width="9.140625" style="164"/>
    <col min="778" max="778" width="9.28515625" style="164" bestFit="1" customWidth="1"/>
    <col min="779" max="779" width="15.85546875" style="164" bestFit="1" customWidth="1"/>
    <col min="780" max="780" width="10" style="164" bestFit="1" customWidth="1"/>
    <col min="781" max="782" width="10.140625" style="164" bestFit="1" customWidth="1"/>
    <col min="783" max="785" width="10" style="164" bestFit="1" customWidth="1"/>
    <col min="786" max="786" width="10.85546875" style="164" bestFit="1" customWidth="1"/>
    <col min="787" max="787" width="11" style="164" bestFit="1" customWidth="1"/>
    <col min="788" max="788" width="10.140625" style="164" bestFit="1" customWidth="1"/>
    <col min="789" max="789" width="10.7109375" style="164" bestFit="1" customWidth="1"/>
    <col min="790" max="796" width="10" style="164" bestFit="1" customWidth="1"/>
    <col min="797" max="1005" width="9.140625" style="164"/>
    <col min="1006" max="1006" width="5.140625" style="164" customWidth="1"/>
    <col min="1007" max="1007" width="15" style="164" customWidth="1"/>
    <col min="1008" max="1008" width="0" style="164" hidden="1" customWidth="1"/>
    <col min="1009" max="1009" width="10.7109375" style="164" customWidth="1"/>
    <col min="1010" max="1010" width="56.42578125" style="164" customWidth="1"/>
    <col min="1011" max="1011" width="11.140625" style="164" customWidth="1"/>
    <col min="1012" max="1012" width="7.5703125" style="164" customWidth="1"/>
    <col min="1013" max="1013" width="6.7109375" style="164" customWidth="1"/>
    <col min="1014" max="1014" width="7" style="164" customWidth="1"/>
    <col min="1015" max="1015" width="10" style="164" customWidth="1"/>
    <col min="1016" max="1016" width="14.28515625" style="164" customWidth="1"/>
    <col min="1017" max="1017" width="9.42578125" style="164" bestFit="1" customWidth="1"/>
    <col min="1018" max="1020" width="9.140625" style="164" customWidth="1"/>
    <col min="1021" max="1021" width="9.28515625" style="164" customWidth="1"/>
    <col min="1022" max="1023" width="9.140625" style="164" customWidth="1"/>
    <col min="1024" max="1024" width="9.42578125" style="164" bestFit="1" customWidth="1"/>
    <col min="1025" max="1025" width="9.5703125" style="164" bestFit="1" customWidth="1"/>
    <col min="1026" max="1026" width="9.28515625" style="164" bestFit="1" customWidth="1"/>
    <col min="1027" max="1027" width="9.42578125" style="164" bestFit="1" customWidth="1"/>
    <col min="1028" max="1031" width="9.28515625" style="164" bestFit="1" customWidth="1"/>
    <col min="1032" max="1033" width="9.140625" style="164"/>
    <col min="1034" max="1034" width="9.28515625" style="164" bestFit="1" customWidth="1"/>
    <col min="1035" max="1035" width="15.85546875" style="164" bestFit="1" customWidth="1"/>
    <col min="1036" max="1036" width="10" style="164" bestFit="1" customWidth="1"/>
    <col min="1037" max="1038" width="10.140625" style="164" bestFit="1" customWidth="1"/>
    <col min="1039" max="1041" width="10" style="164" bestFit="1" customWidth="1"/>
    <col min="1042" max="1042" width="10.85546875" style="164" bestFit="1" customWidth="1"/>
    <col min="1043" max="1043" width="11" style="164" bestFit="1" customWidth="1"/>
    <col min="1044" max="1044" width="10.140625" style="164" bestFit="1" customWidth="1"/>
    <col min="1045" max="1045" width="10.7109375" style="164" bestFit="1" customWidth="1"/>
    <col min="1046" max="1052" width="10" style="164" bestFit="1" customWidth="1"/>
    <col min="1053" max="1261" width="9.140625" style="164"/>
    <col min="1262" max="1262" width="5.140625" style="164" customWidth="1"/>
    <col min="1263" max="1263" width="15" style="164" customWidth="1"/>
    <col min="1264" max="1264" width="0" style="164" hidden="1" customWidth="1"/>
    <col min="1265" max="1265" width="10.7109375" style="164" customWidth="1"/>
    <col min="1266" max="1266" width="56.42578125" style="164" customWidth="1"/>
    <col min="1267" max="1267" width="11.140625" style="164" customWidth="1"/>
    <col min="1268" max="1268" width="7.5703125" style="164" customWidth="1"/>
    <col min="1269" max="1269" width="6.7109375" style="164" customWidth="1"/>
    <col min="1270" max="1270" width="7" style="164" customWidth="1"/>
    <col min="1271" max="1271" width="10" style="164" customWidth="1"/>
    <col min="1272" max="1272" width="14.28515625" style="164" customWidth="1"/>
    <col min="1273" max="1273" width="9.42578125" style="164" bestFit="1" customWidth="1"/>
    <col min="1274" max="1276" width="9.140625" style="164" customWidth="1"/>
    <col min="1277" max="1277" width="9.28515625" style="164" customWidth="1"/>
    <col min="1278" max="1279" width="9.140625" style="164" customWidth="1"/>
    <col min="1280" max="1280" width="9.42578125" style="164" bestFit="1" customWidth="1"/>
    <col min="1281" max="1281" width="9.5703125" style="164" bestFit="1" customWidth="1"/>
    <col min="1282" max="1282" width="9.28515625" style="164" bestFit="1" customWidth="1"/>
    <col min="1283" max="1283" width="9.42578125" style="164" bestFit="1" customWidth="1"/>
    <col min="1284" max="1287" width="9.28515625" style="164" bestFit="1" customWidth="1"/>
    <col min="1288" max="1289" width="9.140625" style="164"/>
    <col min="1290" max="1290" width="9.28515625" style="164" bestFit="1" customWidth="1"/>
    <col min="1291" max="1291" width="15.85546875" style="164" bestFit="1" customWidth="1"/>
    <col min="1292" max="1292" width="10" style="164" bestFit="1" customWidth="1"/>
    <col min="1293" max="1294" width="10.140625" style="164" bestFit="1" customWidth="1"/>
    <col min="1295" max="1297" width="10" style="164" bestFit="1" customWidth="1"/>
    <col min="1298" max="1298" width="10.85546875" style="164" bestFit="1" customWidth="1"/>
    <col min="1299" max="1299" width="11" style="164" bestFit="1" customWidth="1"/>
    <col min="1300" max="1300" width="10.140625" style="164" bestFit="1" customWidth="1"/>
    <col min="1301" max="1301" width="10.7109375" style="164" bestFit="1" customWidth="1"/>
    <col min="1302" max="1308" width="10" style="164" bestFit="1" customWidth="1"/>
    <col min="1309" max="1517" width="9.140625" style="164"/>
    <col min="1518" max="1518" width="5.140625" style="164" customWidth="1"/>
    <col min="1519" max="1519" width="15" style="164" customWidth="1"/>
    <col min="1520" max="1520" width="0" style="164" hidden="1" customWidth="1"/>
    <col min="1521" max="1521" width="10.7109375" style="164" customWidth="1"/>
    <col min="1522" max="1522" width="56.42578125" style="164" customWidth="1"/>
    <col min="1523" max="1523" width="11.140625" style="164" customWidth="1"/>
    <col min="1524" max="1524" width="7.5703125" style="164" customWidth="1"/>
    <col min="1525" max="1525" width="6.7109375" style="164" customWidth="1"/>
    <col min="1526" max="1526" width="7" style="164" customWidth="1"/>
    <col min="1527" max="1527" width="10" style="164" customWidth="1"/>
    <col min="1528" max="1528" width="14.28515625" style="164" customWidth="1"/>
    <col min="1529" max="1529" width="9.42578125" style="164" bestFit="1" customWidth="1"/>
    <col min="1530" max="1532" width="9.140625" style="164" customWidth="1"/>
    <col min="1533" max="1533" width="9.28515625" style="164" customWidth="1"/>
    <col min="1534" max="1535" width="9.140625" style="164" customWidth="1"/>
    <col min="1536" max="1536" width="9.42578125" style="164" bestFit="1" customWidth="1"/>
    <col min="1537" max="1537" width="9.5703125" style="164" bestFit="1" customWidth="1"/>
    <col min="1538" max="1538" width="9.28515625" style="164" bestFit="1" customWidth="1"/>
    <col min="1539" max="1539" width="9.42578125" style="164" bestFit="1" customWidth="1"/>
    <col min="1540" max="1543" width="9.28515625" style="164" bestFit="1" customWidth="1"/>
    <col min="1544" max="1545" width="9.140625" style="164"/>
    <col min="1546" max="1546" width="9.28515625" style="164" bestFit="1" customWidth="1"/>
    <col min="1547" max="1547" width="15.85546875" style="164" bestFit="1" customWidth="1"/>
    <col min="1548" max="1548" width="10" style="164" bestFit="1" customWidth="1"/>
    <col min="1549" max="1550" width="10.140625" style="164" bestFit="1" customWidth="1"/>
    <col min="1551" max="1553" width="10" style="164" bestFit="1" customWidth="1"/>
    <col min="1554" max="1554" width="10.85546875" style="164" bestFit="1" customWidth="1"/>
    <col min="1555" max="1555" width="11" style="164" bestFit="1" customWidth="1"/>
    <col min="1556" max="1556" width="10.140625" style="164" bestFit="1" customWidth="1"/>
    <col min="1557" max="1557" width="10.7109375" style="164" bestFit="1" customWidth="1"/>
    <col min="1558" max="1564" width="10" style="164" bestFit="1" customWidth="1"/>
    <col min="1565" max="1773" width="9.140625" style="164"/>
    <col min="1774" max="1774" width="5.140625" style="164" customWidth="1"/>
    <col min="1775" max="1775" width="15" style="164" customWidth="1"/>
    <col min="1776" max="1776" width="0" style="164" hidden="1" customWidth="1"/>
    <col min="1777" max="1777" width="10.7109375" style="164" customWidth="1"/>
    <col min="1778" max="1778" width="56.42578125" style="164" customWidth="1"/>
    <col min="1779" max="1779" width="11.140625" style="164" customWidth="1"/>
    <col min="1780" max="1780" width="7.5703125" style="164" customWidth="1"/>
    <col min="1781" max="1781" width="6.7109375" style="164" customWidth="1"/>
    <col min="1782" max="1782" width="7" style="164" customWidth="1"/>
    <col min="1783" max="1783" width="10" style="164" customWidth="1"/>
    <col min="1784" max="1784" width="14.28515625" style="164" customWidth="1"/>
    <col min="1785" max="1785" width="9.42578125" style="164" bestFit="1" customWidth="1"/>
    <col min="1786" max="1788" width="9.140625" style="164" customWidth="1"/>
    <col min="1789" max="1789" width="9.28515625" style="164" customWidth="1"/>
    <col min="1790" max="1791" width="9.140625" style="164" customWidth="1"/>
    <col min="1792" max="1792" width="9.42578125" style="164" bestFit="1" customWidth="1"/>
    <col min="1793" max="1793" width="9.5703125" style="164" bestFit="1" customWidth="1"/>
    <col min="1794" max="1794" width="9.28515625" style="164" bestFit="1" customWidth="1"/>
    <col min="1795" max="1795" width="9.42578125" style="164" bestFit="1" customWidth="1"/>
    <col min="1796" max="1799" width="9.28515625" style="164" bestFit="1" customWidth="1"/>
    <col min="1800" max="1801" width="9.140625" style="164"/>
    <col min="1802" max="1802" width="9.28515625" style="164" bestFit="1" customWidth="1"/>
    <col min="1803" max="1803" width="15.85546875" style="164" bestFit="1" customWidth="1"/>
    <col min="1804" max="1804" width="10" style="164" bestFit="1" customWidth="1"/>
    <col min="1805" max="1806" width="10.140625" style="164" bestFit="1" customWidth="1"/>
    <col min="1807" max="1809" width="10" style="164" bestFit="1" customWidth="1"/>
    <col min="1810" max="1810" width="10.85546875" style="164" bestFit="1" customWidth="1"/>
    <col min="1811" max="1811" width="11" style="164" bestFit="1" customWidth="1"/>
    <col min="1812" max="1812" width="10.140625" style="164" bestFit="1" customWidth="1"/>
    <col min="1813" max="1813" width="10.7109375" style="164" bestFit="1" customWidth="1"/>
    <col min="1814" max="1820" width="10" style="164" bestFit="1" customWidth="1"/>
    <col min="1821" max="2029" width="9.140625" style="164"/>
    <col min="2030" max="2030" width="5.140625" style="164" customWidth="1"/>
    <col min="2031" max="2031" width="15" style="164" customWidth="1"/>
    <col min="2032" max="2032" width="0" style="164" hidden="1" customWidth="1"/>
    <col min="2033" max="2033" width="10.7109375" style="164" customWidth="1"/>
    <col min="2034" max="2034" width="56.42578125" style="164" customWidth="1"/>
    <col min="2035" max="2035" width="11.140625" style="164" customWidth="1"/>
    <col min="2036" max="2036" width="7.5703125" style="164" customWidth="1"/>
    <col min="2037" max="2037" width="6.7109375" style="164" customWidth="1"/>
    <col min="2038" max="2038" width="7" style="164" customWidth="1"/>
    <col min="2039" max="2039" width="10" style="164" customWidth="1"/>
    <col min="2040" max="2040" width="14.28515625" style="164" customWidth="1"/>
    <col min="2041" max="2041" width="9.42578125" style="164" bestFit="1" customWidth="1"/>
    <col min="2042" max="2044" width="9.140625" style="164" customWidth="1"/>
    <col min="2045" max="2045" width="9.28515625" style="164" customWidth="1"/>
    <col min="2046" max="2047" width="9.140625" style="164" customWidth="1"/>
    <col min="2048" max="2048" width="9.42578125" style="164" bestFit="1" customWidth="1"/>
    <col min="2049" max="2049" width="9.5703125" style="164" bestFit="1" customWidth="1"/>
    <col min="2050" max="2050" width="9.28515625" style="164" bestFit="1" customWidth="1"/>
    <col min="2051" max="2051" width="9.42578125" style="164" bestFit="1" customWidth="1"/>
    <col min="2052" max="2055" width="9.28515625" style="164" bestFit="1" customWidth="1"/>
    <col min="2056" max="2057" width="9.140625" style="164"/>
    <col min="2058" max="2058" width="9.28515625" style="164" bestFit="1" customWidth="1"/>
    <col min="2059" max="2059" width="15.85546875" style="164" bestFit="1" customWidth="1"/>
    <col min="2060" max="2060" width="10" style="164" bestFit="1" customWidth="1"/>
    <col min="2061" max="2062" width="10.140625" style="164" bestFit="1" customWidth="1"/>
    <col min="2063" max="2065" width="10" style="164" bestFit="1" customWidth="1"/>
    <col min="2066" max="2066" width="10.85546875" style="164" bestFit="1" customWidth="1"/>
    <col min="2067" max="2067" width="11" style="164" bestFit="1" customWidth="1"/>
    <col min="2068" max="2068" width="10.140625" style="164" bestFit="1" customWidth="1"/>
    <col min="2069" max="2069" width="10.7109375" style="164" bestFit="1" customWidth="1"/>
    <col min="2070" max="2076" width="10" style="164" bestFit="1" customWidth="1"/>
    <col min="2077" max="2285" width="9.140625" style="164"/>
    <col min="2286" max="2286" width="5.140625" style="164" customWidth="1"/>
    <col min="2287" max="2287" width="15" style="164" customWidth="1"/>
    <col min="2288" max="2288" width="0" style="164" hidden="1" customWidth="1"/>
    <col min="2289" max="2289" width="10.7109375" style="164" customWidth="1"/>
    <col min="2290" max="2290" width="56.42578125" style="164" customWidth="1"/>
    <col min="2291" max="2291" width="11.140625" style="164" customWidth="1"/>
    <col min="2292" max="2292" width="7.5703125" style="164" customWidth="1"/>
    <col min="2293" max="2293" width="6.7109375" style="164" customWidth="1"/>
    <col min="2294" max="2294" width="7" style="164" customWidth="1"/>
    <col min="2295" max="2295" width="10" style="164" customWidth="1"/>
    <col min="2296" max="2296" width="14.28515625" style="164" customWidth="1"/>
    <col min="2297" max="2297" width="9.42578125" style="164" bestFit="1" customWidth="1"/>
    <col min="2298" max="2300" width="9.140625" style="164" customWidth="1"/>
    <col min="2301" max="2301" width="9.28515625" style="164" customWidth="1"/>
    <col min="2302" max="2303" width="9.140625" style="164" customWidth="1"/>
    <col min="2304" max="2304" width="9.42578125" style="164" bestFit="1" customWidth="1"/>
    <col min="2305" max="2305" width="9.5703125" style="164" bestFit="1" customWidth="1"/>
    <col min="2306" max="2306" width="9.28515625" style="164" bestFit="1" customWidth="1"/>
    <col min="2307" max="2307" width="9.42578125" style="164" bestFit="1" customWidth="1"/>
    <col min="2308" max="2311" width="9.28515625" style="164" bestFit="1" customWidth="1"/>
    <col min="2312" max="2313" width="9.140625" style="164"/>
    <col min="2314" max="2314" width="9.28515625" style="164" bestFit="1" customWidth="1"/>
    <col min="2315" max="2315" width="15.85546875" style="164" bestFit="1" customWidth="1"/>
    <col min="2316" max="2316" width="10" style="164" bestFit="1" customWidth="1"/>
    <col min="2317" max="2318" width="10.140625" style="164" bestFit="1" customWidth="1"/>
    <col min="2319" max="2321" width="10" style="164" bestFit="1" customWidth="1"/>
    <col min="2322" max="2322" width="10.85546875" style="164" bestFit="1" customWidth="1"/>
    <col min="2323" max="2323" width="11" style="164" bestFit="1" customWidth="1"/>
    <col min="2324" max="2324" width="10.140625" style="164" bestFit="1" customWidth="1"/>
    <col min="2325" max="2325" width="10.7109375" style="164" bestFit="1" customWidth="1"/>
    <col min="2326" max="2332" width="10" style="164" bestFit="1" customWidth="1"/>
    <col min="2333" max="2541" width="9.140625" style="164"/>
    <col min="2542" max="2542" width="5.140625" style="164" customWidth="1"/>
    <col min="2543" max="2543" width="15" style="164" customWidth="1"/>
    <col min="2544" max="2544" width="0" style="164" hidden="1" customWidth="1"/>
    <col min="2545" max="2545" width="10.7109375" style="164" customWidth="1"/>
    <col min="2546" max="2546" width="56.42578125" style="164" customWidth="1"/>
    <col min="2547" max="2547" width="11.140625" style="164" customWidth="1"/>
    <col min="2548" max="2548" width="7.5703125" style="164" customWidth="1"/>
    <col min="2549" max="2549" width="6.7109375" style="164" customWidth="1"/>
    <col min="2550" max="2550" width="7" style="164" customWidth="1"/>
    <col min="2551" max="2551" width="10" style="164" customWidth="1"/>
    <col min="2552" max="2552" width="14.28515625" style="164" customWidth="1"/>
    <col min="2553" max="2553" width="9.42578125" style="164" bestFit="1" customWidth="1"/>
    <col min="2554" max="2556" width="9.140625" style="164" customWidth="1"/>
    <col min="2557" max="2557" width="9.28515625" style="164" customWidth="1"/>
    <col min="2558" max="2559" width="9.140625" style="164" customWidth="1"/>
    <col min="2560" max="2560" width="9.42578125" style="164" bestFit="1" customWidth="1"/>
    <col min="2561" max="2561" width="9.5703125" style="164" bestFit="1" customWidth="1"/>
    <col min="2562" max="2562" width="9.28515625" style="164" bestFit="1" customWidth="1"/>
    <col min="2563" max="2563" width="9.42578125" style="164" bestFit="1" customWidth="1"/>
    <col min="2564" max="2567" width="9.28515625" style="164" bestFit="1" customWidth="1"/>
    <col min="2568" max="2569" width="9.140625" style="164"/>
    <col min="2570" max="2570" width="9.28515625" style="164" bestFit="1" customWidth="1"/>
    <col min="2571" max="2571" width="15.85546875" style="164" bestFit="1" customWidth="1"/>
    <col min="2572" max="2572" width="10" style="164" bestFit="1" customWidth="1"/>
    <col min="2573" max="2574" width="10.140625" style="164" bestFit="1" customWidth="1"/>
    <col min="2575" max="2577" width="10" style="164" bestFit="1" customWidth="1"/>
    <col min="2578" max="2578" width="10.85546875" style="164" bestFit="1" customWidth="1"/>
    <col min="2579" max="2579" width="11" style="164" bestFit="1" customWidth="1"/>
    <col min="2580" max="2580" width="10.140625" style="164" bestFit="1" customWidth="1"/>
    <col min="2581" max="2581" width="10.7109375" style="164" bestFit="1" customWidth="1"/>
    <col min="2582" max="2588" width="10" style="164" bestFit="1" customWidth="1"/>
    <col min="2589" max="2797" width="9.140625" style="164"/>
    <col min="2798" max="2798" width="5.140625" style="164" customWidth="1"/>
    <col min="2799" max="2799" width="15" style="164" customWidth="1"/>
    <col min="2800" max="2800" width="0" style="164" hidden="1" customWidth="1"/>
    <col min="2801" max="2801" width="10.7109375" style="164" customWidth="1"/>
    <col min="2802" max="2802" width="56.42578125" style="164" customWidth="1"/>
    <col min="2803" max="2803" width="11.140625" style="164" customWidth="1"/>
    <col min="2804" max="2804" width="7.5703125" style="164" customWidth="1"/>
    <col min="2805" max="2805" width="6.7109375" style="164" customWidth="1"/>
    <col min="2806" max="2806" width="7" style="164" customWidth="1"/>
    <col min="2807" max="2807" width="10" style="164" customWidth="1"/>
    <col min="2808" max="2808" width="14.28515625" style="164" customWidth="1"/>
    <col min="2809" max="2809" width="9.42578125" style="164" bestFit="1" customWidth="1"/>
    <col min="2810" max="2812" width="9.140625" style="164" customWidth="1"/>
    <col min="2813" max="2813" width="9.28515625" style="164" customWidth="1"/>
    <col min="2814" max="2815" width="9.140625" style="164" customWidth="1"/>
    <col min="2816" max="2816" width="9.42578125" style="164" bestFit="1" customWidth="1"/>
    <col min="2817" max="2817" width="9.5703125" style="164" bestFit="1" customWidth="1"/>
    <col min="2818" max="2818" width="9.28515625" style="164" bestFit="1" customWidth="1"/>
    <col min="2819" max="2819" width="9.42578125" style="164" bestFit="1" customWidth="1"/>
    <col min="2820" max="2823" width="9.28515625" style="164" bestFit="1" customWidth="1"/>
    <col min="2824" max="2825" width="9.140625" style="164"/>
    <col min="2826" max="2826" width="9.28515625" style="164" bestFit="1" customWidth="1"/>
    <col min="2827" max="2827" width="15.85546875" style="164" bestFit="1" customWidth="1"/>
    <col min="2828" max="2828" width="10" style="164" bestFit="1" customWidth="1"/>
    <col min="2829" max="2830" width="10.140625" style="164" bestFit="1" customWidth="1"/>
    <col min="2831" max="2833" width="10" style="164" bestFit="1" customWidth="1"/>
    <col min="2834" max="2834" width="10.85546875" style="164" bestFit="1" customWidth="1"/>
    <col min="2835" max="2835" width="11" style="164" bestFit="1" customWidth="1"/>
    <col min="2836" max="2836" width="10.140625" style="164" bestFit="1" customWidth="1"/>
    <col min="2837" max="2837" width="10.7109375" style="164" bestFit="1" customWidth="1"/>
    <col min="2838" max="2844" width="10" style="164" bestFit="1" customWidth="1"/>
    <col min="2845" max="3053" width="9.140625" style="164"/>
    <col min="3054" max="3054" width="5.140625" style="164" customWidth="1"/>
    <col min="3055" max="3055" width="15" style="164" customWidth="1"/>
    <col min="3056" max="3056" width="0" style="164" hidden="1" customWidth="1"/>
    <col min="3057" max="3057" width="10.7109375" style="164" customWidth="1"/>
    <col min="3058" max="3058" width="56.42578125" style="164" customWidth="1"/>
    <col min="3059" max="3059" width="11.140625" style="164" customWidth="1"/>
    <col min="3060" max="3060" width="7.5703125" style="164" customWidth="1"/>
    <col min="3061" max="3061" width="6.7109375" style="164" customWidth="1"/>
    <col min="3062" max="3062" width="7" style="164" customWidth="1"/>
    <col min="3063" max="3063" width="10" style="164" customWidth="1"/>
    <col min="3064" max="3064" width="14.28515625" style="164" customWidth="1"/>
    <col min="3065" max="3065" width="9.42578125" style="164" bestFit="1" customWidth="1"/>
    <col min="3066" max="3068" width="9.140625" style="164" customWidth="1"/>
    <col min="3069" max="3069" width="9.28515625" style="164" customWidth="1"/>
    <col min="3070" max="3071" width="9.140625" style="164" customWidth="1"/>
    <col min="3072" max="3072" width="9.42578125" style="164" bestFit="1" customWidth="1"/>
    <col min="3073" max="3073" width="9.5703125" style="164" bestFit="1" customWidth="1"/>
    <col min="3074" max="3074" width="9.28515625" style="164" bestFit="1" customWidth="1"/>
    <col min="3075" max="3075" width="9.42578125" style="164" bestFit="1" customWidth="1"/>
    <col min="3076" max="3079" width="9.28515625" style="164" bestFit="1" customWidth="1"/>
    <col min="3080" max="3081" width="9.140625" style="164"/>
    <col min="3082" max="3082" width="9.28515625" style="164" bestFit="1" customWidth="1"/>
    <col min="3083" max="3083" width="15.85546875" style="164" bestFit="1" customWidth="1"/>
    <col min="3084" max="3084" width="10" style="164" bestFit="1" customWidth="1"/>
    <col min="3085" max="3086" width="10.140625" style="164" bestFit="1" customWidth="1"/>
    <col min="3087" max="3089" width="10" style="164" bestFit="1" customWidth="1"/>
    <col min="3090" max="3090" width="10.85546875" style="164" bestFit="1" customWidth="1"/>
    <col min="3091" max="3091" width="11" style="164" bestFit="1" customWidth="1"/>
    <col min="3092" max="3092" width="10.140625" style="164" bestFit="1" customWidth="1"/>
    <col min="3093" max="3093" width="10.7109375" style="164" bestFit="1" customWidth="1"/>
    <col min="3094" max="3100" width="10" style="164" bestFit="1" customWidth="1"/>
    <col min="3101" max="3309" width="9.140625" style="164"/>
    <col min="3310" max="3310" width="5.140625" style="164" customWidth="1"/>
    <col min="3311" max="3311" width="15" style="164" customWidth="1"/>
    <col min="3312" max="3312" width="0" style="164" hidden="1" customWidth="1"/>
    <col min="3313" max="3313" width="10.7109375" style="164" customWidth="1"/>
    <col min="3314" max="3314" width="56.42578125" style="164" customWidth="1"/>
    <col min="3315" max="3315" width="11.140625" style="164" customWidth="1"/>
    <col min="3316" max="3316" width="7.5703125" style="164" customWidth="1"/>
    <col min="3317" max="3317" width="6.7109375" style="164" customWidth="1"/>
    <col min="3318" max="3318" width="7" style="164" customWidth="1"/>
    <col min="3319" max="3319" width="10" style="164" customWidth="1"/>
    <col min="3320" max="3320" width="14.28515625" style="164" customWidth="1"/>
    <col min="3321" max="3321" width="9.42578125" style="164" bestFit="1" customWidth="1"/>
    <col min="3322" max="3324" width="9.140625" style="164" customWidth="1"/>
    <col min="3325" max="3325" width="9.28515625" style="164" customWidth="1"/>
    <col min="3326" max="3327" width="9.140625" style="164" customWidth="1"/>
    <col min="3328" max="3328" width="9.42578125" style="164" bestFit="1" customWidth="1"/>
    <col min="3329" max="3329" width="9.5703125" style="164" bestFit="1" customWidth="1"/>
    <col min="3330" max="3330" width="9.28515625" style="164" bestFit="1" customWidth="1"/>
    <col min="3331" max="3331" width="9.42578125" style="164" bestFit="1" customWidth="1"/>
    <col min="3332" max="3335" width="9.28515625" style="164" bestFit="1" customWidth="1"/>
    <col min="3336" max="3337" width="9.140625" style="164"/>
    <col min="3338" max="3338" width="9.28515625" style="164" bestFit="1" customWidth="1"/>
    <col min="3339" max="3339" width="15.85546875" style="164" bestFit="1" customWidth="1"/>
    <col min="3340" max="3340" width="10" style="164" bestFit="1" customWidth="1"/>
    <col min="3341" max="3342" width="10.140625" style="164" bestFit="1" customWidth="1"/>
    <col min="3343" max="3345" width="10" style="164" bestFit="1" customWidth="1"/>
    <col min="3346" max="3346" width="10.85546875" style="164" bestFit="1" customWidth="1"/>
    <col min="3347" max="3347" width="11" style="164" bestFit="1" customWidth="1"/>
    <col min="3348" max="3348" width="10.140625" style="164" bestFit="1" customWidth="1"/>
    <col min="3349" max="3349" width="10.7109375" style="164" bestFit="1" customWidth="1"/>
    <col min="3350" max="3356" width="10" style="164" bestFit="1" customWidth="1"/>
    <col min="3357" max="3565" width="9.140625" style="164"/>
    <col min="3566" max="3566" width="5.140625" style="164" customWidth="1"/>
    <col min="3567" max="3567" width="15" style="164" customWidth="1"/>
    <col min="3568" max="3568" width="0" style="164" hidden="1" customWidth="1"/>
    <col min="3569" max="3569" width="10.7109375" style="164" customWidth="1"/>
    <col min="3570" max="3570" width="56.42578125" style="164" customWidth="1"/>
    <col min="3571" max="3571" width="11.140625" style="164" customWidth="1"/>
    <col min="3572" max="3572" width="7.5703125" style="164" customWidth="1"/>
    <col min="3573" max="3573" width="6.7109375" style="164" customWidth="1"/>
    <col min="3574" max="3574" width="7" style="164" customWidth="1"/>
    <col min="3575" max="3575" width="10" style="164" customWidth="1"/>
    <col min="3576" max="3576" width="14.28515625" style="164" customWidth="1"/>
    <col min="3577" max="3577" width="9.42578125" style="164" bestFit="1" customWidth="1"/>
    <col min="3578" max="3580" width="9.140625" style="164" customWidth="1"/>
    <col min="3581" max="3581" width="9.28515625" style="164" customWidth="1"/>
    <col min="3582" max="3583" width="9.140625" style="164" customWidth="1"/>
    <col min="3584" max="3584" width="9.42578125" style="164" bestFit="1" customWidth="1"/>
    <col min="3585" max="3585" width="9.5703125" style="164" bestFit="1" customWidth="1"/>
    <col min="3586" max="3586" width="9.28515625" style="164" bestFit="1" customWidth="1"/>
    <col min="3587" max="3587" width="9.42578125" style="164" bestFit="1" customWidth="1"/>
    <col min="3588" max="3591" width="9.28515625" style="164" bestFit="1" customWidth="1"/>
    <col min="3592" max="3593" width="9.140625" style="164"/>
    <col min="3594" max="3594" width="9.28515625" style="164" bestFit="1" customWidth="1"/>
    <col min="3595" max="3595" width="15.85546875" style="164" bestFit="1" customWidth="1"/>
    <col min="3596" max="3596" width="10" style="164" bestFit="1" customWidth="1"/>
    <col min="3597" max="3598" width="10.140625" style="164" bestFit="1" customWidth="1"/>
    <col min="3599" max="3601" width="10" style="164" bestFit="1" customWidth="1"/>
    <col min="3602" max="3602" width="10.85546875" style="164" bestFit="1" customWidth="1"/>
    <col min="3603" max="3603" width="11" style="164" bestFit="1" customWidth="1"/>
    <col min="3604" max="3604" width="10.140625" style="164" bestFit="1" customWidth="1"/>
    <col min="3605" max="3605" width="10.7109375" style="164" bestFit="1" customWidth="1"/>
    <col min="3606" max="3612" width="10" style="164" bestFit="1" customWidth="1"/>
    <col min="3613" max="3821" width="9.140625" style="164"/>
    <col min="3822" max="3822" width="5.140625" style="164" customWidth="1"/>
    <col min="3823" max="3823" width="15" style="164" customWidth="1"/>
    <col min="3824" max="3824" width="0" style="164" hidden="1" customWidth="1"/>
    <col min="3825" max="3825" width="10.7109375" style="164" customWidth="1"/>
    <col min="3826" max="3826" width="56.42578125" style="164" customWidth="1"/>
    <col min="3827" max="3827" width="11.140625" style="164" customWidth="1"/>
    <col min="3828" max="3828" width="7.5703125" style="164" customWidth="1"/>
    <col min="3829" max="3829" width="6.7109375" style="164" customWidth="1"/>
    <col min="3830" max="3830" width="7" style="164" customWidth="1"/>
    <col min="3831" max="3831" width="10" style="164" customWidth="1"/>
    <col min="3832" max="3832" width="14.28515625" style="164" customWidth="1"/>
    <col min="3833" max="3833" width="9.42578125" style="164" bestFit="1" customWidth="1"/>
    <col min="3834" max="3836" width="9.140625" style="164" customWidth="1"/>
    <col min="3837" max="3837" width="9.28515625" style="164" customWidth="1"/>
    <col min="3838" max="3839" width="9.140625" style="164" customWidth="1"/>
    <col min="3840" max="3840" width="9.42578125" style="164" bestFit="1" customWidth="1"/>
    <col min="3841" max="3841" width="9.5703125" style="164" bestFit="1" customWidth="1"/>
    <col min="3842" max="3842" width="9.28515625" style="164" bestFit="1" customWidth="1"/>
    <col min="3843" max="3843" width="9.42578125" style="164" bestFit="1" customWidth="1"/>
    <col min="3844" max="3847" width="9.28515625" style="164" bestFit="1" customWidth="1"/>
    <col min="3848" max="3849" width="9.140625" style="164"/>
    <col min="3850" max="3850" width="9.28515625" style="164" bestFit="1" customWidth="1"/>
    <col min="3851" max="3851" width="15.85546875" style="164" bestFit="1" customWidth="1"/>
    <col min="3852" max="3852" width="10" style="164" bestFit="1" customWidth="1"/>
    <col min="3853" max="3854" width="10.140625" style="164" bestFit="1" customWidth="1"/>
    <col min="3855" max="3857" width="10" style="164" bestFit="1" customWidth="1"/>
    <col min="3858" max="3858" width="10.85546875" style="164" bestFit="1" customWidth="1"/>
    <col min="3859" max="3859" width="11" style="164" bestFit="1" customWidth="1"/>
    <col min="3860" max="3860" width="10.140625" style="164" bestFit="1" customWidth="1"/>
    <col min="3861" max="3861" width="10.7109375" style="164" bestFit="1" customWidth="1"/>
    <col min="3862" max="3868" width="10" style="164" bestFit="1" customWidth="1"/>
    <col min="3869" max="4077" width="9.140625" style="164"/>
    <col min="4078" max="4078" width="5.140625" style="164" customWidth="1"/>
    <col min="4079" max="4079" width="15" style="164" customWidth="1"/>
    <col min="4080" max="4080" width="0" style="164" hidden="1" customWidth="1"/>
    <col min="4081" max="4081" width="10.7109375" style="164" customWidth="1"/>
    <col min="4082" max="4082" width="56.42578125" style="164" customWidth="1"/>
    <col min="4083" max="4083" width="11.140625" style="164" customWidth="1"/>
    <col min="4084" max="4084" width="7.5703125" style="164" customWidth="1"/>
    <col min="4085" max="4085" width="6.7109375" style="164" customWidth="1"/>
    <col min="4086" max="4086" width="7" style="164" customWidth="1"/>
    <col min="4087" max="4087" width="10" style="164" customWidth="1"/>
    <col min="4088" max="4088" width="14.28515625" style="164" customWidth="1"/>
    <col min="4089" max="4089" width="9.42578125" style="164" bestFit="1" customWidth="1"/>
    <col min="4090" max="4092" width="9.140625" style="164" customWidth="1"/>
    <col min="4093" max="4093" width="9.28515625" style="164" customWidth="1"/>
    <col min="4094" max="4095" width="9.140625" style="164" customWidth="1"/>
    <col min="4096" max="4096" width="9.42578125" style="164" bestFit="1" customWidth="1"/>
    <col min="4097" max="4097" width="9.5703125" style="164" bestFit="1" customWidth="1"/>
    <col min="4098" max="4098" width="9.28515625" style="164" bestFit="1" customWidth="1"/>
    <col min="4099" max="4099" width="9.42578125" style="164" bestFit="1" customWidth="1"/>
    <col min="4100" max="4103" width="9.28515625" style="164" bestFit="1" customWidth="1"/>
    <col min="4104" max="4105" width="9.140625" style="164"/>
    <col min="4106" max="4106" width="9.28515625" style="164" bestFit="1" customWidth="1"/>
    <col min="4107" max="4107" width="15.85546875" style="164" bestFit="1" customWidth="1"/>
    <col min="4108" max="4108" width="10" style="164" bestFit="1" customWidth="1"/>
    <col min="4109" max="4110" width="10.140625" style="164" bestFit="1" customWidth="1"/>
    <col min="4111" max="4113" width="10" style="164" bestFit="1" customWidth="1"/>
    <col min="4114" max="4114" width="10.85546875" style="164" bestFit="1" customWidth="1"/>
    <col min="4115" max="4115" width="11" style="164" bestFit="1" customWidth="1"/>
    <col min="4116" max="4116" width="10.140625" style="164" bestFit="1" customWidth="1"/>
    <col min="4117" max="4117" width="10.7109375" style="164" bestFit="1" customWidth="1"/>
    <col min="4118" max="4124" width="10" style="164" bestFit="1" customWidth="1"/>
    <col min="4125" max="4333" width="9.140625" style="164"/>
    <col min="4334" max="4334" width="5.140625" style="164" customWidth="1"/>
    <col min="4335" max="4335" width="15" style="164" customWidth="1"/>
    <col min="4336" max="4336" width="0" style="164" hidden="1" customWidth="1"/>
    <col min="4337" max="4337" width="10.7109375" style="164" customWidth="1"/>
    <col min="4338" max="4338" width="56.42578125" style="164" customWidth="1"/>
    <col min="4339" max="4339" width="11.140625" style="164" customWidth="1"/>
    <col min="4340" max="4340" width="7.5703125" style="164" customWidth="1"/>
    <col min="4341" max="4341" width="6.7109375" style="164" customWidth="1"/>
    <col min="4342" max="4342" width="7" style="164" customWidth="1"/>
    <col min="4343" max="4343" width="10" style="164" customWidth="1"/>
    <col min="4344" max="4344" width="14.28515625" style="164" customWidth="1"/>
    <col min="4345" max="4345" width="9.42578125" style="164" bestFit="1" customWidth="1"/>
    <col min="4346" max="4348" width="9.140625" style="164" customWidth="1"/>
    <col min="4349" max="4349" width="9.28515625" style="164" customWidth="1"/>
    <col min="4350" max="4351" width="9.140625" style="164" customWidth="1"/>
    <col min="4352" max="4352" width="9.42578125" style="164" bestFit="1" customWidth="1"/>
    <col min="4353" max="4353" width="9.5703125" style="164" bestFit="1" customWidth="1"/>
    <col min="4354" max="4354" width="9.28515625" style="164" bestFit="1" customWidth="1"/>
    <col min="4355" max="4355" width="9.42578125" style="164" bestFit="1" customWidth="1"/>
    <col min="4356" max="4359" width="9.28515625" style="164" bestFit="1" customWidth="1"/>
    <col min="4360" max="4361" width="9.140625" style="164"/>
    <col min="4362" max="4362" width="9.28515625" style="164" bestFit="1" customWidth="1"/>
    <col min="4363" max="4363" width="15.85546875" style="164" bestFit="1" customWidth="1"/>
    <col min="4364" max="4364" width="10" style="164" bestFit="1" customWidth="1"/>
    <col min="4365" max="4366" width="10.140625" style="164" bestFit="1" customWidth="1"/>
    <col min="4367" max="4369" width="10" style="164" bestFit="1" customWidth="1"/>
    <col min="4370" max="4370" width="10.85546875" style="164" bestFit="1" customWidth="1"/>
    <col min="4371" max="4371" width="11" style="164" bestFit="1" customWidth="1"/>
    <col min="4372" max="4372" width="10.140625" style="164" bestFit="1" customWidth="1"/>
    <col min="4373" max="4373" width="10.7109375" style="164" bestFit="1" customWidth="1"/>
    <col min="4374" max="4380" width="10" style="164" bestFit="1" customWidth="1"/>
    <col min="4381" max="4589" width="9.140625" style="164"/>
    <col min="4590" max="4590" width="5.140625" style="164" customWidth="1"/>
    <col min="4591" max="4591" width="15" style="164" customWidth="1"/>
    <col min="4592" max="4592" width="0" style="164" hidden="1" customWidth="1"/>
    <col min="4593" max="4593" width="10.7109375" style="164" customWidth="1"/>
    <col min="4594" max="4594" width="56.42578125" style="164" customWidth="1"/>
    <col min="4595" max="4595" width="11.140625" style="164" customWidth="1"/>
    <col min="4596" max="4596" width="7.5703125" style="164" customWidth="1"/>
    <col min="4597" max="4597" width="6.7109375" style="164" customWidth="1"/>
    <col min="4598" max="4598" width="7" style="164" customWidth="1"/>
    <col min="4599" max="4599" width="10" style="164" customWidth="1"/>
    <col min="4600" max="4600" width="14.28515625" style="164" customWidth="1"/>
    <col min="4601" max="4601" width="9.42578125" style="164" bestFit="1" customWidth="1"/>
    <col min="4602" max="4604" width="9.140625" style="164" customWidth="1"/>
    <col min="4605" max="4605" width="9.28515625" style="164" customWidth="1"/>
    <col min="4606" max="4607" width="9.140625" style="164" customWidth="1"/>
    <col min="4608" max="4608" width="9.42578125" style="164" bestFit="1" customWidth="1"/>
    <col min="4609" max="4609" width="9.5703125" style="164" bestFit="1" customWidth="1"/>
    <col min="4610" max="4610" width="9.28515625" style="164" bestFit="1" customWidth="1"/>
    <col min="4611" max="4611" width="9.42578125" style="164" bestFit="1" customWidth="1"/>
    <col min="4612" max="4615" width="9.28515625" style="164" bestFit="1" customWidth="1"/>
    <col min="4616" max="4617" width="9.140625" style="164"/>
    <col min="4618" max="4618" width="9.28515625" style="164" bestFit="1" customWidth="1"/>
    <col min="4619" max="4619" width="15.85546875" style="164" bestFit="1" customWidth="1"/>
    <col min="4620" max="4620" width="10" style="164" bestFit="1" customWidth="1"/>
    <col min="4621" max="4622" width="10.140625" style="164" bestFit="1" customWidth="1"/>
    <col min="4623" max="4625" width="10" style="164" bestFit="1" customWidth="1"/>
    <col min="4626" max="4626" width="10.85546875" style="164" bestFit="1" customWidth="1"/>
    <col min="4627" max="4627" width="11" style="164" bestFit="1" customWidth="1"/>
    <col min="4628" max="4628" width="10.140625" style="164" bestFit="1" customWidth="1"/>
    <col min="4629" max="4629" width="10.7109375" style="164" bestFit="1" customWidth="1"/>
    <col min="4630" max="4636" width="10" style="164" bestFit="1" customWidth="1"/>
    <col min="4637" max="4845" width="9.140625" style="164"/>
    <col min="4846" max="4846" width="5.140625" style="164" customWidth="1"/>
    <col min="4847" max="4847" width="15" style="164" customWidth="1"/>
    <col min="4848" max="4848" width="0" style="164" hidden="1" customWidth="1"/>
    <col min="4849" max="4849" width="10.7109375" style="164" customWidth="1"/>
    <col min="4850" max="4850" width="56.42578125" style="164" customWidth="1"/>
    <col min="4851" max="4851" width="11.140625" style="164" customWidth="1"/>
    <col min="4852" max="4852" width="7.5703125" style="164" customWidth="1"/>
    <col min="4853" max="4853" width="6.7109375" style="164" customWidth="1"/>
    <col min="4854" max="4854" width="7" style="164" customWidth="1"/>
    <col min="4855" max="4855" width="10" style="164" customWidth="1"/>
    <col min="4856" max="4856" width="14.28515625" style="164" customWidth="1"/>
    <col min="4857" max="4857" width="9.42578125" style="164" bestFit="1" customWidth="1"/>
    <col min="4858" max="4860" width="9.140625" style="164" customWidth="1"/>
    <col min="4861" max="4861" width="9.28515625" style="164" customWidth="1"/>
    <col min="4862" max="4863" width="9.140625" style="164" customWidth="1"/>
    <col min="4864" max="4864" width="9.42578125" style="164" bestFit="1" customWidth="1"/>
    <col min="4865" max="4865" width="9.5703125" style="164" bestFit="1" customWidth="1"/>
    <col min="4866" max="4866" width="9.28515625" style="164" bestFit="1" customWidth="1"/>
    <col min="4867" max="4867" width="9.42578125" style="164" bestFit="1" customWidth="1"/>
    <col min="4868" max="4871" width="9.28515625" style="164" bestFit="1" customWidth="1"/>
    <col min="4872" max="4873" width="9.140625" style="164"/>
    <col min="4874" max="4874" width="9.28515625" style="164" bestFit="1" customWidth="1"/>
    <col min="4875" max="4875" width="15.85546875" style="164" bestFit="1" customWidth="1"/>
    <col min="4876" max="4876" width="10" style="164" bestFit="1" customWidth="1"/>
    <col min="4877" max="4878" width="10.140625" style="164" bestFit="1" customWidth="1"/>
    <col min="4879" max="4881" width="10" style="164" bestFit="1" customWidth="1"/>
    <col min="4882" max="4882" width="10.85546875" style="164" bestFit="1" customWidth="1"/>
    <col min="4883" max="4883" width="11" style="164" bestFit="1" customWidth="1"/>
    <col min="4884" max="4884" width="10.140625" style="164" bestFit="1" customWidth="1"/>
    <col min="4885" max="4885" width="10.7109375" style="164" bestFit="1" customWidth="1"/>
    <col min="4886" max="4892" width="10" style="164" bestFit="1" customWidth="1"/>
    <col min="4893" max="5101" width="9.140625" style="164"/>
    <col min="5102" max="5102" width="5.140625" style="164" customWidth="1"/>
    <col min="5103" max="5103" width="15" style="164" customWidth="1"/>
    <col min="5104" max="5104" width="0" style="164" hidden="1" customWidth="1"/>
    <col min="5105" max="5105" width="10.7109375" style="164" customWidth="1"/>
    <col min="5106" max="5106" width="56.42578125" style="164" customWidth="1"/>
    <col min="5107" max="5107" width="11.140625" style="164" customWidth="1"/>
    <col min="5108" max="5108" width="7.5703125" style="164" customWidth="1"/>
    <col min="5109" max="5109" width="6.7109375" style="164" customWidth="1"/>
    <col min="5110" max="5110" width="7" style="164" customWidth="1"/>
    <col min="5111" max="5111" width="10" style="164" customWidth="1"/>
    <col min="5112" max="5112" width="14.28515625" style="164" customWidth="1"/>
    <col min="5113" max="5113" width="9.42578125" style="164" bestFit="1" customWidth="1"/>
    <col min="5114" max="5116" width="9.140625" style="164" customWidth="1"/>
    <col min="5117" max="5117" width="9.28515625" style="164" customWidth="1"/>
    <col min="5118" max="5119" width="9.140625" style="164" customWidth="1"/>
    <col min="5120" max="5120" width="9.42578125" style="164" bestFit="1" customWidth="1"/>
    <col min="5121" max="5121" width="9.5703125" style="164" bestFit="1" customWidth="1"/>
    <col min="5122" max="5122" width="9.28515625" style="164" bestFit="1" customWidth="1"/>
    <col min="5123" max="5123" width="9.42578125" style="164" bestFit="1" customWidth="1"/>
    <col min="5124" max="5127" width="9.28515625" style="164" bestFit="1" customWidth="1"/>
    <col min="5128" max="5129" width="9.140625" style="164"/>
    <col min="5130" max="5130" width="9.28515625" style="164" bestFit="1" customWidth="1"/>
    <col min="5131" max="5131" width="15.85546875" style="164" bestFit="1" customWidth="1"/>
    <col min="5132" max="5132" width="10" style="164" bestFit="1" customWidth="1"/>
    <col min="5133" max="5134" width="10.140625" style="164" bestFit="1" customWidth="1"/>
    <col min="5135" max="5137" width="10" style="164" bestFit="1" customWidth="1"/>
    <col min="5138" max="5138" width="10.85546875" style="164" bestFit="1" customWidth="1"/>
    <col min="5139" max="5139" width="11" style="164" bestFit="1" customWidth="1"/>
    <col min="5140" max="5140" width="10.140625" style="164" bestFit="1" customWidth="1"/>
    <col min="5141" max="5141" width="10.7109375" style="164" bestFit="1" customWidth="1"/>
    <col min="5142" max="5148" width="10" style="164" bestFit="1" customWidth="1"/>
    <col min="5149" max="5357" width="9.140625" style="164"/>
    <col min="5358" max="5358" width="5.140625" style="164" customWidth="1"/>
    <col min="5359" max="5359" width="15" style="164" customWidth="1"/>
    <col min="5360" max="5360" width="0" style="164" hidden="1" customWidth="1"/>
    <col min="5361" max="5361" width="10.7109375" style="164" customWidth="1"/>
    <col min="5362" max="5362" width="56.42578125" style="164" customWidth="1"/>
    <col min="5363" max="5363" width="11.140625" style="164" customWidth="1"/>
    <col min="5364" max="5364" width="7.5703125" style="164" customWidth="1"/>
    <col min="5365" max="5365" width="6.7109375" style="164" customWidth="1"/>
    <col min="5366" max="5366" width="7" style="164" customWidth="1"/>
    <col min="5367" max="5367" width="10" style="164" customWidth="1"/>
    <col min="5368" max="5368" width="14.28515625" style="164" customWidth="1"/>
    <col min="5369" max="5369" width="9.42578125" style="164" bestFit="1" customWidth="1"/>
    <col min="5370" max="5372" width="9.140625" style="164" customWidth="1"/>
    <col min="5373" max="5373" width="9.28515625" style="164" customWidth="1"/>
    <col min="5374" max="5375" width="9.140625" style="164" customWidth="1"/>
    <col min="5376" max="5376" width="9.42578125" style="164" bestFit="1" customWidth="1"/>
    <col min="5377" max="5377" width="9.5703125" style="164" bestFit="1" customWidth="1"/>
    <col min="5378" max="5378" width="9.28515625" style="164" bestFit="1" customWidth="1"/>
    <col min="5379" max="5379" width="9.42578125" style="164" bestFit="1" customWidth="1"/>
    <col min="5380" max="5383" width="9.28515625" style="164" bestFit="1" customWidth="1"/>
    <col min="5384" max="5385" width="9.140625" style="164"/>
    <col min="5386" max="5386" width="9.28515625" style="164" bestFit="1" customWidth="1"/>
    <col min="5387" max="5387" width="15.85546875" style="164" bestFit="1" customWidth="1"/>
    <col min="5388" max="5388" width="10" style="164" bestFit="1" customWidth="1"/>
    <col min="5389" max="5390" width="10.140625" style="164" bestFit="1" customWidth="1"/>
    <col min="5391" max="5393" width="10" style="164" bestFit="1" customWidth="1"/>
    <col min="5394" max="5394" width="10.85546875" style="164" bestFit="1" customWidth="1"/>
    <col min="5395" max="5395" width="11" style="164" bestFit="1" customWidth="1"/>
    <col min="5396" max="5396" width="10.140625" style="164" bestFit="1" customWidth="1"/>
    <col min="5397" max="5397" width="10.7109375" style="164" bestFit="1" customWidth="1"/>
    <col min="5398" max="5404" width="10" style="164" bestFit="1" customWidth="1"/>
    <col min="5405" max="5613" width="9.140625" style="164"/>
    <col min="5614" max="5614" width="5.140625" style="164" customWidth="1"/>
    <col min="5615" max="5615" width="15" style="164" customWidth="1"/>
    <col min="5616" max="5616" width="0" style="164" hidden="1" customWidth="1"/>
    <col min="5617" max="5617" width="10.7109375" style="164" customWidth="1"/>
    <col min="5618" max="5618" width="56.42578125" style="164" customWidth="1"/>
    <col min="5619" max="5619" width="11.140625" style="164" customWidth="1"/>
    <col min="5620" max="5620" width="7.5703125" style="164" customWidth="1"/>
    <col min="5621" max="5621" width="6.7109375" style="164" customWidth="1"/>
    <col min="5622" max="5622" width="7" style="164" customWidth="1"/>
    <col min="5623" max="5623" width="10" style="164" customWidth="1"/>
    <col min="5624" max="5624" width="14.28515625" style="164" customWidth="1"/>
    <col min="5625" max="5625" width="9.42578125" style="164" bestFit="1" customWidth="1"/>
    <col min="5626" max="5628" width="9.140625" style="164" customWidth="1"/>
    <col min="5629" max="5629" width="9.28515625" style="164" customWidth="1"/>
    <col min="5630" max="5631" width="9.140625" style="164" customWidth="1"/>
    <col min="5632" max="5632" width="9.42578125" style="164" bestFit="1" customWidth="1"/>
    <col min="5633" max="5633" width="9.5703125" style="164" bestFit="1" customWidth="1"/>
    <col min="5634" max="5634" width="9.28515625" style="164" bestFit="1" customWidth="1"/>
    <col min="5635" max="5635" width="9.42578125" style="164" bestFit="1" customWidth="1"/>
    <col min="5636" max="5639" width="9.28515625" style="164" bestFit="1" customWidth="1"/>
    <col min="5640" max="5641" width="9.140625" style="164"/>
    <col min="5642" max="5642" width="9.28515625" style="164" bestFit="1" customWidth="1"/>
    <col min="5643" max="5643" width="15.85546875" style="164" bestFit="1" customWidth="1"/>
    <col min="5644" max="5644" width="10" style="164" bestFit="1" customWidth="1"/>
    <col min="5645" max="5646" width="10.140625" style="164" bestFit="1" customWidth="1"/>
    <col min="5647" max="5649" width="10" style="164" bestFit="1" customWidth="1"/>
    <col min="5650" max="5650" width="10.85546875" style="164" bestFit="1" customWidth="1"/>
    <col min="5651" max="5651" width="11" style="164" bestFit="1" customWidth="1"/>
    <col min="5652" max="5652" width="10.140625" style="164" bestFit="1" customWidth="1"/>
    <col min="5653" max="5653" width="10.7109375" style="164" bestFit="1" customWidth="1"/>
    <col min="5654" max="5660" width="10" style="164" bestFit="1" customWidth="1"/>
    <col min="5661" max="5869" width="9.140625" style="164"/>
    <col min="5870" max="5870" width="5.140625" style="164" customWidth="1"/>
    <col min="5871" max="5871" width="15" style="164" customWidth="1"/>
    <col min="5872" max="5872" width="0" style="164" hidden="1" customWidth="1"/>
    <col min="5873" max="5873" width="10.7109375" style="164" customWidth="1"/>
    <col min="5874" max="5874" width="56.42578125" style="164" customWidth="1"/>
    <col min="5875" max="5875" width="11.140625" style="164" customWidth="1"/>
    <col min="5876" max="5876" width="7.5703125" style="164" customWidth="1"/>
    <col min="5877" max="5877" width="6.7109375" style="164" customWidth="1"/>
    <col min="5878" max="5878" width="7" style="164" customWidth="1"/>
    <col min="5879" max="5879" width="10" style="164" customWidth="1"/>
    <col min="5880" max="5880" width="14.28515625" style="164" customWidth="1"/>
    <col min="5881" max="5881" width="9.42578125" style="164" bestFit="1" customWidth="1"/>
    <col min="5882" max="5884" width="9.140625" style="164" customWidth="1"/>
    <col min="5885" max="5885" width="9.28515625" style="164" customWidth="1"/>
    <col min="5886" max="5887" width="9.140625" style="164" customWidth="1"/>
    <col min="5888" max="5888" width="9.42578125" style="164" bestFit="1" customWidth="1"/>
    <col min="5889" max="5889" width="9.5703125" style="164" bestFit="1" customWidth="1"/>
    <col min="5890" max="5890" width="9.28515625" style="164" bestFit="1" customWidth="1"/>
    <col min="5891" max="5891" width="9.42578125" style="164" bestFit="1" customWidth="1"/>
    <col min="5892" max="5895" width="9.28515625" style="164" bestFit="1" customWidth="1"/>
    <col min="5896" max="5897" width="9.140625" style="164"/>
    <col min="5898" max="5898" width="9.28515625" style="164" bestFit="1" customWidth="1"/>
    <col min="5899" max="5899" width="15.85546875" style="164" bestFit="1" customWidth="1"/>
    <col min="5900" max="5900" width="10" style="164" bestFit="1" customWidth="1"/>
    <col min="5901" max="5902" width="10.140625" style="164" bestFit="1" customWidth="1"/>
    <col min="5903" max="5905" width="10" style="164" bestFit="1" customWidth="1"/>
    <col min="5906" max="5906" width="10.85546875" style="164" bestFit="1" customWidth="1"/>
    <col min="5907" max="5907" width="11" style="164" bestFit="1" customWidth="1"/>
    <col min="5908" max="5908" width="10.140625" style="164" bestFit="1" customWidth="1"/>
    <col min="5909" max="5909" width="10.7109375" style="164" bestFit="1" customWidth="1"/>
    <col min="5910" max="5916" width="10" style="164" bestFit="1" customWidth="1"/>
    <col min="5917" max="6125" width="9.140625" style="164"/>
    <col min="6126" max="6126" width="5.140625" style="164" customWidth="1"/>
    <col min="6127" max="6127" width="15" style="164" customWidth="1"/>
    <col min="6128" max="6128" width="0" style="164" hidden="1" customWidth="1"/>
    <col min="6129" max="6129" width="10.7109375" style="164" customWidth="1"/>
    <col min="6130" max="6130" width="56.42578125" style="164" customWidth="1"/>
    <col min="6131" max="6131" width="11.140625" style="164" customWidth="1"/>
    <col min="6132" max="6132" width="7.5703125" style="164" customWidth="1"/>
    <col min="6133" max="6133" width="6.7109375" style="164" customWidth="1"/>
    <col min="6134" max="6134" width="7" style="164" customWidth="1"/>
    <col min="6135" max="6135" width="10" style="164" customWidth="1"/>
    <col min="6136" max="6136" width="14.28515625" style="164" customWidth="1"/>
    <col min="6137" max="6137" width="9.42578125" style="164" bestFit="1" customWidth="1"/>
    <col min="6138" max="6140" width="9.140625" style="164" customWidth="1"/>
    <col min="6141" max="6141" width="9.28515625" style="164" customWidth="1"/>
    <col min="6142" max="6143" width="9.140625" style="164" customWidth="1"/>
    <col min="6144" max="6144" width="9.42578125" style="164" bestFit="1" customWidth="1"/>
    <col min="6145" max="6145" width="9.5703125" style="164" bestFit="1" customWidth="1"/>
    <col min="6146" max="6146" width="9.28515625" style="164" bestFit="1" customWidth="1"/>
    <col min="6147" max="6147" width="9.42578125" style="164" bestFit="1" customWidth="1"/>
    <col min="6148" max="6151" width="9.28515625" style="164" bestFit="1" customWidth="1"/>
    <col min="6152" max="6153" width="9.140625" style="164"/>
    <col min="6154" max="6154" width="9.28515625" style="164" bestFit="1" customWidth="1"/>
    <col min="6155" max="6155" width="15.85546875" style="164" bestFit="1" customWidth="1"/>
    <col min="6156" max="6156" width="10" style="164" bestFit="1" customWidth="1"/>
    <col min="6157" max="6158" width="10.140625" style="164" bestFit="1" customWidth="1"/>
    <col min="6159" max="6161" width="10" style="164" bestFit="1" customWidth="1"/>
    <col min="6162" max="6162" width="10.85546875" style="164" bestFit="1" customWidth="1"/>
    <col min="6163" max="6163" width="11" style="164" bestFit="1" customWidth="1"/>
    <col min="6164" max="6164" width="10.140625" style="164" bestFit="1" customWidth="1"/>
    <col min="6165" max="6165" width="10.7109375" style="164" bestFit="1" customWidth="1"/>
    <col min="6166" max="6172" width="10" style="164" bestFit="1" customWidth="1"/>
    <col min="6173" max="6381" width="9.140625" style="164"/>
    <col min="6382" max="6382" width="5.140625" style="164" customWidth="1"/>
    <col min="6383" max="6383" width="15" style="164" customWidth="1"/>
    <col min="6384" max="6384" width="0" style="164" hidden="1" customWidth="1"/>
    <col min="6385" max="6385" width="10.7109375" style="164" customWidth="1"/>
    <col min="6386" max="6386" width="56.42578125" style="164" customWidth="1"/>
    <col min="6387" max="6387" width="11.140625" style="164" customWidth="1"/>
    <col min="6388" max="6388" width="7.5703125" style="164" customWidth="1"/>
    <col min="6389" max="6389" width="6.7109375" style="164" customWidth="1"/>
    <col min="6390" max="6390" width="7" style="164" customWidth="1"/>
    <col min="6391" max="6391" width="10" style="164" customWidth="1"/>
    <col min="6392" max="6392" width="14.28515625" style="164" customWidth="1"/>
    <col min="6393" max="6393" width="9.42578125" style="164" bestFit="1" customWidth="1"/>
    <col min="6394" max="6396" width="9.140625" style="164" customWidth="1"/>
    <col min="6397" max="6397" width="9.28515625" style="164" customWidth="1"/>
    <col min="6398" max="6399" width="9.140625" style="164" customWidth="1"/>
    <col min="6400" max="6400" width="9.42578125" style="164" bestFit="1" customWidth="1"/>
    <col min="6401" max="6401" width="9.5703125" style="164" bestFit="1" customWidth="1"/>
    <col min="6402" max="6402" width="9.28515625" style="164" bestFit="1" customWidth="1"/>
    <col min="6403" max="6403" width="9.42578125" style="164" bestFit="1" customWidth="1"/>
    <col min="6404" max="6407" width="9.28515625" style="164" bestFit="1" customWidth="1"/>
    <col min="6408" max="6409" width="9.140625" style="164"/>
    <col min="6410" max="6410" width="9.28515625" style="164" bestFit="1" customWidth="1"/>
    <col min="6411" max="6411" width="15.85546875" style="164" bestFit="1" customWidth="1"/>
    <col min="6412" max="6412" width="10" style="164" bestFit="1" customWidth="1"/>
    <col min="6413" max="6414" width="10.140625" style="164" bestFit="1" customWidth="1"/>
    <col min="6415" max="6417" width="10" style="164" bestFit="1" customWidth="1"/>
    <col min="6418" max="6418" width="10.85546875" style="164" bestFit="1" customWidth="1"/>
    <col min="6419" max="6419" width="11" style="164" bestFit="1" customWidth="1"/>
    <col min="6420" max="6420" width="10.140625" style="164" bestFit="1" customWidth="1"/>
    <col min="6421" max="6421" width="10.7109375" style="164" bestFit="1" customWidth="1"/>
    <col min="6422" max="6428" width="10" style="164" bestFit="1" customWidth="1"/>
    <col min="6429" max="6637" width="9.140625" style="164"/>
    <col min="6638" max="6638" width="5.140625" style="164" customWidth="1"/>
    <col min="6639" max="6639" width="15" style="164" customWidth="1"/>
    <col min="6640" max="6640" width="0" style="164" hidden="1" customWidth="1"/>
    <col min="6641" max="6641" width="10.7109375" style="164" customWidth="1"/>
    <col min="6642" max="6642" width="56.42578125" style="164" customWidth="1"/>
    <col min="6643" max="6643" width="11.140625" style="164" customWidth="1"/>
    <col min="6644" max="6644" width="7.5703125" style="164" customWidth="1"/>
    <col min="6645" max="6645" width="6.7109375" style="164" customWidth="1"/>
    <col min="6646" max="6646" width="7" style="164" customWidth="1"/>
    <col min="6647" max="6647" width="10" style="164" customWidth="1"/>
    <col min="6648" max="6648" width="14.28515625" style="164" customWidth="1"/>
    <col min="6649" max="6649" width="9.42578125" style="164" bestFit="1" customWidth="1"/>
    <col min="6650" max="6652" width="9.140625" style="164" customWidth="1"/>
    <col min="6653" max="6653" width="9.28515625" style="164" customWidth="1"/>
    <col min="6654" max="6655" width="9.140625" style="164" customWidth="1"/>
    <col min="6656" max="6656" width="9.42578125" style="164" bestFit="1" customWidth="1"/>
    <col min="6657" max="6657" width="9.5703125" style="164" bestFit="1" customWidth="1"/>
    <col min="6658" max="6658" width="9.28515625" style="164" bestFit="1" customWidth="1"/>
    <col min="6659" max="6659" width="9.42578125" style="164" bestFit="1" customWidth="1"/>
    <col min="6660" max="6663" width="9.28515625" style="164" bestFit="1" customWidth="1"/>
    <col min="6664" max="6665" width="9.140625" style="164"/>
    <col min="6666" max="6666" width="9.28515625" style="164" bestFit="1" customWidth="1"/>
    <col min="6667" max="6667" width="15.85546875" style="164" bestFit="1" customWidth="1"/>
    <col min="6668" max="6668" width="10" style="164" bestFit="1" customWidth="1"/>
    <col min="6669" max="6670" width="10.140625" style="164" bestFit="1" customWidth="1"/>
    <col min="6671" max="6673" width="10" style="164" bestFit="1" customWidth="1"/>
    <col min="6674" max="6674" width="10.85546875" style="164" bestFit="1" customWidth="1"/>
    <col min="6675" max="6675" width="11" style="164" bestFit="1" customWidth="1"/>
    <col min="6676" max="6676" width="10.140625" style="164" bestFit="1" customWidth="1"/>
    <col min="6677" max="6677" width="10.7109375" style="164" bestFit="1" customWidth="1"/>
    <col min="6678" max="6684" width="10" style="164" bestFit="1" customWidth="1"/>
    <col min="6685" max="6893" width="9.140625" style="164"/>
    <col min="6894" max="6894" width="5.140625" style="164" customWidth="1"/>
    <col min="6895" max="6895" width="15" style="164" customWidth="1"/>
    <col min="6896" max="6896" width="0" style="164" hidden="1" customWidth="1"/>
    <col min="6897" max="6897" width="10.7109375" style="164" customWidth="1"/>
    <col min="6898" max="6898" width="56.42578125" style="164" customWidth="1"/>
    <col min="6899" max="6899" width="11.140625" style="164" customWidth="1"/>
    <col min="6900" max="6900" width="7.5703125" style="164" customWidth="1"/>
    <col min="6901" max="6901" width="6.7109375" style="164" customWidth="1"/>
    <col min="6902" max="6902" width="7" style="164" customWidth="1"/>
    <col min="6903" max="6903" width="10" style="164" customWidth="1"/>
    <col min="6904" max="6904" width="14.28515625" style="164" customWidth="1"/>
    <col min="6905" max="6905" width="9.42578125" style="164" bestFit="1" customWidth="1"/>
    <col min="6906" max="6908" width="9.140625" style="164" customWidth="1"/>
    <col min="6909" max="6909" width="9.28515625" style="164" customWidth="1"/>
    <col min="6910" max="6911" width="9.140625" style="164" customWidth="1"/>
    <col min="6912" max="6912" width="9.42578125" style="164" bestFit="1" customWidth="1"/>
    <col min="6913" max="6913" width="9.5703125" style="164" bestFit="1" customWidth="1"/>
    <col min="6914" max="6914" width="9.28515625" style="164" bestFit="1" customWidth="1"/>
    <col min="6915" max="6915" width="9.42578125" style="164" bestFit="1" customWidth="1"/>
    <col min="6916" max="6919" width="9.28515625" style="164" bestFit="1" customWidth="1"/>
    <col min="6920" max="6921" width="9.140625" style="164"/>
    <col min="6922" max="6922" width="9.28515625" style="164" bestFit="1" customWidth="1"/>
    <col min="6923" max="6923" width="15.85546875" style="164" bestFit="1" customWidth="1"/>
    <col min="6924" max="6924" width="10" style="164" bestFit="1" customWidth="1"/>
    <col min="6925" max="6926" width="10.140625" style="164" bestFit="1" customWidth="1"/>
    <col min="6927" max="6929" width="10" style="164" bestFit="1" customWidth="1"/>
    <col min="6930" max="6930" width="10.85546875" style="164" bestFit="1" customWidth="1"/>
    <col min="6931" max="6931" width="11" style="164" bestFit="1" customWidth="1"/>
    <col min="6932" max="6932" width="10.140625" style="164" bestFit="1" customWidth="1"/>
    <col min="6933" max="6933" width="10.7109375" style="164" bestFit="1" customWidth="1"/>
    <col min="6934" max="6940" width="10" style="164" bestFit="1" customWidth="1"/>
    <col min="6941" max="7149" width="9.140625" style="164"/>
    <col min="7150" max="7150" width="5.140625" style="164" customWidth="1"/>
    <col min="7151" max="7151" width="15" style="164" customWidth="1"/>
    <col min="7152" max="7152" width="0" style="164" hidden="1" customWidth="1"/>
    <col min="7153" max="7153" width="10.7109375" style="164" customWidth="1"/>
    <col min="7154" max="7154" width="56.42578125" style="164" customWidth="1"/>
    <col min="7155" max="7155" width="11.140625" style="164" customWidth="1"/>
    <col min="7156" max="7156" width="7.5703125" style="164" customWidth="1"/>
    <col min="7157" max="7157" width="6.7109375" style="164" customWidth="1"/>
    <col min="7158" max="7158" width="7" style="164" customWidth="1"/>
    <col min="7159" max="7159" width="10" style="164" customWidth="1"/>
    <col min="7160" max="7160" width="14.28515625" style="164" customWidth="1"/>
    <col min="7161" max="7161" width="9.42578125" style="164" bestFit="1" customWidth="1"/>
    <col min="7162" max="7164" width="9.140625" style="164" customWidth="1"/>
    <col min="7165" max="7165" width="9.28515625" style="164" customWidth="1"/>
    <col min="7166" max="7167" width="9.140625" style="164" customWidth="1"/>
    <col min="7168" max="7168" width="9.42578125" style="164" bestFit="1" customWidth="1"/>
    <col min="7169" max="7169" width="9.5703125" style="164" bestFit="1" customWidth="1"/>
    <col min="7170" max="7170" width="9.28515625" style="164" bestFit="1" customWidth="1"/>
    <col min="7171" max="7171" width="9.42578125" style="164" bestFit="1" customWidth="1"/>
    <col min="7172" max="7175" width="9.28515625" style="164" bestFit="1" customWidth="1"/>
    <col min="7176" max="7177" width="9.140625" style="164"/>
    <col min="7178" max="7178" width="9.28515625" style="164" bestFit="1" customWidth="1"/>
    <col min="7179" max="7179" width="15.85546875" style="164" bestFit="1" customWidth="1"/>
    <col min="7180" max="7180" width="10" style="164" bestFit="1" customWidth="1"/>
    <col min="7181" max="7182" width="10.140625" style="164" bestFit="1" customWidth="1"/>
    <col min="7183" max="7185" width="10" style="164" bestFit="1" customWidth="1"/>
    <col min="7186" max="7186" width="10.85546875" style="164" bestFit="1" customWidth="1"/>
    <col min="7187" max="7187" width="11" style="164" bestFit="1" customWidth="1"/>
    <col min="7188" max="7188" width="10.140625" style="164" bestFit="1" customWidth="1"/>
    <col min="7189" max="7189" width="10.7109375" style="164" bestFit="1" customWidth="1"/>
    <col min="7190" max="7196" width="10" style="164" bestFit="1" customWidth="1"/>
    <col min="7197" max="7405" width="9.140625" style="164"/>
    <col min="7406" max="7406" width="5.140625" style="164" customWidth="1"/>
    <col min="7407" max="7407" width="15" style="164" customWidth="1"/>
    <col min="7408" max="7408" width="0" style="164" hidden="1" customWidth="1"/>
    <col min="7409" max="7409" width="10.7109375" style="164" customWidth="1"/>
    <col min="7410" max="7410" width="56.42578125" style="164" customWidth="1"/>
    <col min="7411" max="7411" width="11.140625" style="164" customWidth="1"/>
    <col min="7412" max="7412" width="7.5703125" style="164" customWidth="1"/>
    <col min="7413" max="7413" width="6.7109375" style="164" customWidth="1"/>
    <col min="7414" max="7414" width="7" style="164" customWidth="1"/>
    <col min="7415" max="7415" width="10" style="164" customWidth="1"/>
    <col min="7416" max="7416" width="14.28515625" style="164" customWidth="1"/>
    <col min="7417" max="7417" width="9.42578125" style="164" bestFit="1" customWidth="1"/>
    <col min="7418" max="7420" width="9.140625" style="164" customWidth="1"/>
    <col min="7421" max="7421" width="9.28515625" style="164" customWidth="1"/>
    <col min="7422" max="7423" width="9.140625" style="164" customWidth="1"/>
    <col min="7424" max="7424" width="9.42578125" style="164" bestFit="1" customWidth="1"/>
    <col min="7425" max="7425" width="9.5703125" style="164" bestFit="1" customWidth="1"/>
    <col min="7426" max="7426" width="9.28515625" style="164" bestFit="1" customWidth="1"/>
    <col min="7427" max="7427" width="9.42578125" style="164" bestFit="1" customWidth="1"/>
    <col min="7428" max="7431" width="9.28515625" style="164" bestFit="1" customWidth="1"/>
    <col min="7432" max="7433" width="9.140625" style="164"/>
    <col min="7434" max="7434" width="9.28515625" style="164" bestFit="1" customWidth="1"/>
    <col min="7435" max="7435" width="15.85546875" style="164" bestFit="1" customWidth="1"/>
    <col min="7436" max="7436" width="10" style="164" bestFit="1" customWidth="1"/>
    <col min="7437" max="7438" width="10.140625" style="164" bestFit="1" customWidth="1"/>
    <col min="7439" max="7441" width="10" style="164" bestFit="1" customWidth="1"/>
    <col min="7442" max="7442" width="10.85546875" style="164" bestFit="1" customWidth="1"/>
    <col min="7443" max="7443" width="11" style="164" bestFit="1" customWidth="1"/>
    <col min="7444" max="7444" width="10.140625" style="164" bestFit="1" customWidth="1"/>
    <col min="7445" max="7445" width="10.7109375" style="164" bestFit="1" customWidth="1"/>
    <col min="7446" max="7452" width="10" style="164" bestFit="1" customWidth="1"/>
    <col min="7453" max="7661" width="9.140625" style="164"/>
    <col min="7662" max="7662" width="5.140625" style="164" customWidth="1"/>
    <col min="7663" max="7663" width="15" style="164" customWidth="1"/>
    <col min="7664" max="7664" width="0" style="164" hidden="1" customWidth="1"/>
    <col min="7665" max="7665" width="10.7109375" style="164" customWidth="1"/>
    <col min="7666" max="7666" width="56.42578125" style="164" customWidth="1"/>
    <col min="7667" max="7667" width="11.140625" style="164" customWidth="1"/>
    <col min="7668" max="7668" width="7.5703125" style="164" customWidth="1"/>
    <col min="7669" max="7669" width="6.7109375" style="164" customWidth="1"/>
    <col min="7670" max="7670" width="7" style="164" customWidth="1"/>
    <col min="7671" max="7671" width="10" style="164" customWidth="1"/>
    <col min="7672" max="7672" width="14.28515625" style="164" customWidth="1"/>
    <col min="7673" max="7673" width="9.42578125" style="164" bestFit="1" customWidth="1"/>
    <col min="7674" max="7676" width="9.140625" style="164" customWidth="1"/>
    <col min="7677" max="7677" width="9.28515625" style="164" customWidth="1"/>
    <col min="7678" max="7679" width="9.140625" style="164" customWidth="1"/>
    <col min="7680" max="7680" width="9.42578125" style="164" bestFit="1" customWidth="1"/>
    <col min="7681" max="7681" width="9.5703125" style="164" bestFit="1" customWidth="1"/>
    <col min="7682" max="7682" width="9.28515625" style="164" bestFit="1" customWidth="1"/>
    <col min="7683" max="7683" width="9.42578125" style="164" bestFit="1" customWidth="1"/>
    <col min="7684" max="7687" width="9.28515625" style="164" bestFit="1" customWidth="1"/>
    <col min="7688" max="7689" width="9.140625" style="164"/>
    <col min="7690" max="7690" width="9.28515625" style="164" bestFit="1" customWidth="1"/>
    <col min="7691" max="7691" width="15.85546875" style="164" bestFit="1" customWidth="1"/>
    <col min="7692" max="7692" width="10" style="164" bestFit="1" customWidth="1"/>
    <col min="7693" max="7694" width="10.140625" style="164" bestFit="1" customWidth="1"/>
    <col min="7695" max="7697" width="10" style="164" bestFit="1" customWidth="1"/>
    <col min="7698" max="7698" width="10.85546875" style="164" bestFit="1" customWidth="1"/>
    <col min="7699" max="7699" width="11" style="164" bestFit="1" customWidth="1"/>
    <col min="7700" max="7700" width="10.140625" style="164" bestFit="1" customWidth="1"/>
    <col min="7701" max="7701" width="10.7109375" style="164" bestFit="1" customWidth="1"/>
    <col min="7702" max="7708" width="10" style="164" bestFit="1" customWidth="1"/>
    <col min="7709" max="7917" width="9.140625" style="164"/>
    <col min="7918" max="7918" width="5.140625" style="164" customWidth="1"/>
    <col min="7919" max="7919" width="15" style="164" customWidth="1"/>
    <col min="7920" max="7920" width="0" style="164" hidden="1" customWidth="1"/>
    <col min="7921" max="7921" width="10.7109375" style="164" customWidth="1"/>
    <col min="7922" max="7922" width="56.42578125" style="164" customWidth="1"/>
    <col min="7923" max="7923" width="11.140625" style="164" customWidth="1"/>
    <col min="7924" max="7924" width="7.5703125" style="164" customWidth="1"/>
    <col min="7925" max="7925" width="6.7109375" style="164" customWidth="1"/>
    <col min="7926" max="7926" width="7" style="164" customWidth="1"/>
    <col min="7927" max="7927" width="10" style="164" customWidth="1"/>
    <col min="7928" max="7928" width="14.28515625" style="164" customWidth="1"/>
    <col min="7929" max="7929" width="9.42578125" style="164" bestFit="1" customWidth="1"/>
    <col min="7930" max="7932" width="9.140625" style="164" customWidth="1"/>
    <col min="7933" max="7933" width="9.28515625" style="164" customWidth="1"/>
    <col min="7934" max="7935" width="9.140625" style="164" customWidth="1"/>
    <col min="7936" max="7936" width="9.42578125" style="164" bestFit="1" customWidth="1"/>
    <col min="7937" max="7937" width="9.5703125" style="164" bestFit="1" customWidth="1"/>
    <col min="7938" max="7938" width="9.28515625" style="164" bestFit="1" customWidth="1"/>
    <col min="7939" max="7939" width="9.42578125" style="164" bestFit="1" customWidth="1"/>
    <col min="7940" max="7943" width="9.28515625" style="164" bestFit="1" customWidth="1"/>
    <col min="7944" max="7945" width="9.140625" style="164"/>
    <col min="7946" max="7946" width="9.28515625" style="164" bestFit="1" customWidth="1"/>
    <col min="7947" max="7947" width="15.85546875" style="164" bestFit="1" customWidth="1"/>
    <col min="7948" max="7948" width="10" style="164" bestFit="1" customWidth="1"/>
    <col min="7949" max="7950" width="10.140625" style="164" bestFit="1" customWidth="1"/>
    <col min="7951" max="7953" width="10" style="164" bestFit="1" customWidth="1"/>
    <col min="7954" max="7954" width="10.85546875" style="164" bestFit="1" customWidth="1"/>
    <col min="7955" max="7955" width="11" style="164" bestFit="1" customWidth="1"/>
    <col min="7956" max="7956" width="10.140625" style="164" bestFit="1" customWidth="1"/>
    <col min="7957" max="7957" width="10.7109375" style="164" bestFit="1" customWidth="1"/>
    <col min="7958" max="7964" width="10" style="164" bestFit="1" customWidth="1"/>
    <col min="7965" max="8173" width="9.140625" style="164"/>
    <col min="8174" max="8174" width="5.140625" style="164" customWidth="1"/>
    <col min="8175" max="8175" width="15" style="164" customWidth="1"/>
    <col min="8176" max="8176" width="0" style="164" hidden="1" customWidth="1"/>
    <col min="8177" max="8177" width="10.7109375" style="164" customWidth="1"/>
    <col min="8178" max="8178" width="56.42578125" style="164" customWidth="1"/>
    <col min="8179" max="8179" width="11.140625" style="164" customWidth="1"/>
    <col min="8180" max="8180" width="7.5703125" style="164" customWidth="1"/>
    <col min="8181" max="8181" width="6.7109375" style="164" customWidth="1"/>
    <col min="8182" max="8182" width="7" style="164" customWidth="1"/>
    <col min="8183" max="8183" width="10" style="164" customWidth="1"/>
    <col min="8184" max="8184" width="14.28515625" style="164" customWidth="1"/>
    <col min="8185" max="8185" width="9.42578125" style="164" bestFit="1" customWidth="1"/>
    <col min="8186" max="8188" width="9.140625" style="164" customWidth="1"/>
    <col min="8189" max="8189" width="9.28515625" style="164" customWidth="1"/>
    <col min="8190" max="8191" width="9.140625" style="164" customWidth="1"/>
    <col min="8192" max="8192" width="9.42578125" style="164" bestFit="1" customWidth="1"/>
    <col min="8193" max="8193" width="9.5703125" style="164" bestFit="1" customWidth="1"/>
    <col min="8194" max="8194" width="9.28515625" style="164" bestFit="1" customWidth="1"/>
    <col min="8195" max="8195" width="9.42578125" style="164" bestFit="1" customWidth="1"/>
    <col min="8196" max="8199" width="9.28515625" style="164" bestFit="1" customWidth="1"/>
    <col min="8200" max="8201" width="9.140625" style="164"/>
    <col min="8202" max="8202" width="9.28515625" style="164" bestFit="1" customWidth="1"/>
    <col min="8203" max="8203" width="15.85546875" style="164" bestFit="1" customWidth="1"/>
    <col min="8204" max="8204" width="10" style="164" bestFit="1" customWidth="1"/>
    <col min="8205" max="8206" width="10.140625" style="164" bestFit="1" customWidth="1"/>
    <col min="8207" max="8209" width="10" style="164" bestFit="1" customWidth="1"/>
    <col min="8210" max="8210" width="10.85546875" style="164" bestFit="1" customWidth="1"/>
    <col min="8211" max="8211" width="11" style="164" bestFit="1" customWidth="1"/>
    <col min="8212" max="8212" width="10.140625" style="164" bestFit="1" customWidth="1"/>
    <col min="8213" max="8213" width="10.7109375" style="164" bestFit="1" customWidth="1"/>
    <col min="8214" max="8220" width="10" style="164" bestFit="1" customWidth="1"/>
    <col min="8221" max="8429" width="9.140625" style="164"/>
    <col min="8430" max="8430" width="5.140625" style="164" customWidth="1"/>
    <col min="8431" max="8431" width="15" style="164" customWidth="1"/>
    <col min="8432" max="8432" width="0" style="164" hidden="1" customWidth="1"/>
    <col min="8433" max="8433" width="10.7109375" style="164" customWidth="1"/>
    <col min="8434" max="8434" width="56.42578125" style="164" customWidth="1"/>
    <col min="8435" max="8435" width="11.140625" style="164" customWidth="1"/>
    <col min="8436" max="8436" width="7.5703125" style="164" customWidth="1"/>
    <col min="8437" max="8437" width="6.7109375" style="164" customWidth="1"/>
    <col min="8438" max="8438" width="7" style="164" customWidth="1"/>
    <col min="8439" max="8439" width="10" style="164" customWidth="1"/>
    <col min="8440" max="8440" width="14.28515625" style="164" customWidth="1"/>
    <col min="8441" max="8441" width="9.42578125" style="164" bestFit="1" customWidth="1"/>
    <col min="8442" max="8444" width="9.140625" style="164" customWidth="1"/>
    <col min="8445" max="8445" width="9.28515625" style="164" customWidth="1"/>
    <col min="8446" max="8447" width="9.140625" style="164" customWidth="1"/>
    <col min="8448" max="8448" width="9.42578125" style="164" bestFit="1" customWidth="1"/>
    <col min="8449" max="8449" width="9.5703125" style="164" bestFit="1" customWidth="1"/>
    <col min="8450" max="8450" width="9.28515625" style="164" bestFit="1" customWidth="1"/>
    <col min="8451" max="8451" width="9.42578125" style="164" bestFit="1" customWidth="1"/>
    <col min="8452" max="8455" width="9.28515625" style="164" bestFit="1" customWidth="1"/>
    <col min="8456" max="8457" width="9.140625" style="164"/>
    <col min="8458" max="8458" width="9.28515625" style="164" bestFit="1" customWidth="1"/>
    <col min="8459" max="8459" width="15.85546875" style="164" bestFit="1" customWidth="1"/>
    <col min="8460" max="8460" width="10" style="164" bestFit="1" customWidth="1"/>
    <col min="8461" max="8462" width="10.140625" style="164" bestFit="1" customWidth="1"/>
    <col min="8463" max="8465" width="10" style="164" bestFit="1" customWidth="1"/>
    <col min="8466" max="8466" width="10.85546875" style="164" bestFit="1" customWidth="1"/>
    <col min="8467" max="8467" width="11" style="164" bestFit="1" customWidth="1"/>
    <col min="8468" max="8468" width="10.140625" style="164" bestFit="1" customWidth="1"/>
    <col min="8469" max="8469" width="10.7109375" style="164" bestFit="1" customWidth="1"/>
    <col min="8470" max="8476" width="10" style="164" bestFit="1" customWidth="1"/>
    <col min="8477" max="8685" width="9.140625" style="164"/>
    <col min="8686" max="8686" width="5.140625" style="164" customWidth="1"/>
    <col min="8687" max="8687" width="15" style="164" customWidth="1"/>
    <col min="8688" max="8688" width="0" style="164" hidden="1" customWidth="1"/>
    <col min="8689" max="8689" width="10.7109375" style="164" customWidth="1"/>
    <col min="8690" max="8690" width="56.42578125" style="164" customWidth="1"/>
    <col min="8691" max="8691" width="11.140625" style="164" customWidth="1"/>
    <col min="8692" max="8692" width="7.5703125" style="164" customWidth="1"/>
    <col min="8693" max="8693" width="6.7109375" style="164" customWidth="1"/>
    <col min="8694" max="8694" width="7" style="164" customWidth="1"/>
    <col min="8695" max="8695" width="10" style="164" customWidth="1"/>
    <col min="8696" max="8696" width="14.28515625" style="164" customWidth="1"/>
    <col min="8697" max="8697" width="9.42578125" style="164" bestFit="1" customWidth="1"/>
    <col min="8698" max="8700" width="9.140625" style="164" customWidth="1"/>
    <col min="8701" max="8701" width="9.28515625" style="164" customWidth="1"/>
    <col min="8702" max="8703" width="9.140625" style="164" customWidth="1"/>
    <col min="8704" max="8704" width="9.42578125" style="164" bestFit="1" customWidth="1"/>
    <col min="8705" max="8705" width="9.5703125" style="164" bestFit="1" customWidth="1"/>
    <col min="8706" max="8706" width="9.28515625" style="164" bestFit="1" customWidth="1"/>
    <col min="8707" max="8707" width="9.42578125" style="164" bestFit="1" customWidth="1"/>
    <col min="8708" max="8711" width="9.28515625" style="164" bestFit="1" customWidth="1"/>
    <col min="8712" max="8713" width="9.140625" style="164"/>
    <col min="8714" max="8714" width="9.28515625" style="164" bestFit="1" customWidth="1"/>
    <col min="8715" max="8715" width="15.85546875" style="164" bestFit="1" customWidth="1"/>
    <col min="8716" max="8716" width="10" style="164" bestFit="1" customWidth="1"/>
    <col min="8717" max="8718" width="10.140625" style="164" bestFit="1" customWidth="1"/>
    <col min="8719" max="8721" width="10" style="164" bestFit="1" customWidth="1"/>
    <col min="8722" max="8722" width="10.85546875" style="164" bestFit="1" customWidth="1"/>
    <col min="8723" max="8723" width="11" style="164" bestFit="1" customWidth="1"/>
    <col min="8724" max="8724" width="10.140625" style="164" bestFit="1" customWidth="1"/>
    <col min="8725" max="8725" width="10.7109375" style="164" bestFit="1" customWidth="1"/>
    <col min="8726" max="8732" width="10" style="164" bestFit="1" customWidth="1"/>
    <col min="8733" max="8941" width="9.140625" style="164"/>
    <col min="8942" max="8942" width="5.140625" style="164" customWidth="1"/>
    <col min="8943" max="8943" width="15" style="164" customWidth="1"/>
    <col min="8944" max="8944" width="0" style="164" hidden="1" customWidth="1"/>
    <col min="8945" max="8945" width="10.7109375" style="164" customWidth="1"/>
    <col min="8946" max="8946" width="56.42578125" style="164" customWidth="1"/>
    <col min="8947" max="8947" width="11.140625" style="164" customWidth="1"/>
    <col min="8948" max="8948" width="7.5703125" style="164" customWidth="1"/>
    <col min="8949" max="8949" width="6.7109375" style="164" customWidth="1"/>
    <col min="8950" max="8950" width="7" style="164" customWidth="1"/>
    <col min="8951" max="8951" width="10" style="164" customWidth="1"/>
    <col min="8952" max="8952" width="14.28515625" style="164" customWidth="1"/>
    <col min="8953" max="8953" width="9.42578125" style="164" bestFit="1" customWidth="1"/>
    <col min="8954" max="8956" width="9.140625" style="164" customWidth="1"/>
    <col min="8957" max="8957" width="9.28515625" style="164" customWidth="1"/>
    <col min="8958" max="8959" width="9.140625" style="164" customWidth="1"/>
    <col min="8960" max="8960" width="9.42578125" style="164" bestFit="1" customWidth="1"/>
    <col min="8961" max="8961" width="9.5703125" style="164" bestFit="1" customWidth="1"/>
    <col min="8962" max="8962" width="9.28515625" style="164" bestFit="1" customWidth="1"/>
    <col min="8963" max="8963" width="9.42578125" style="164" bestFit="1" customWidth="1"/>
    <col min="8964" max="8967" width="9.28515625" style="164" bestFit="1" customWidth="1"/>
    <col min="8968" max="8969" width="9.140625" style="164"/>
    <col min="8970" max="8970" width="9.28515625" style="164" bestFit="1" customWidth="1"/>
    <col min="8971" max="8971" width="15.85546875" style="164" bestFit="1" customWidth="1"/>
    <col min="8972" max="8972" width="10" style="164" bestFit="1" customWidth="1"/>
    <col min="8973" max="8974" width="10.140625" style="164" bestFit="1" customWidth="1"/>
    <col min="8975" max="8977" width="10" style="164" bestFit="1" customWidth="1"/>
    <col min="8978" max="8978" width="10.85546875" style="164" bestFit="1" customWidth="1"/>
    <col min="8979" max="8979" width="11" style="164" bestFit="1" customWidth="1"/>
    <col min="8980" max="8980" width="10.140625" style="164" bestFit="1" customWidth="1"/>
    <col min="8981" max="8981" width="10.7109375" style="164" bestFit="1" customWidth="1"/>
    <col min="8982" max="8988" width="10" style="164" bestFit="1" customWidth="1"/>
    <col min="8989" max="9197" width="9.140625" style="164"/>
    <col min="9198" max="9198" width="5.140625" style="164" customWidth="1"/>
    <col min="9199" max="9199" width="15" style="164" customWidth="1"/>
    <col min="9200" max="9200" width="0" style="164" hidden="1" customWidth="1"/>
    <col min="9201" max="9201" width="10.7109375" style="164" customWidth="1"/>
    <col min="9202" max="9202" width="56.42578125" style="164" customWidth="1"/>
    <col min="9203" max="9203" width="11.140625" style="164" customWidth="1"/>
    <col min="9204" max="9204" width="7.5703125" style="164" customWidth="1"/>
    <col min="9205" max="9205" width="6.7109375" style="164" customWidth="1"/>
    <col min="9206" max="9206" width="7" style="164" customWidth="1"/>
    <col min="9207" max="9207" width="10" style="164" customWidth="1"/>
    <col min="9208" max="9208" width="14.28515625" style="164" customWidth="1"/>
    <col min="9209" max="9209" width="9.42578125" style="164" bestFit="1" customWidth="1"/>
    <col min="9210" max="9212" width="9.140625" style="164" customWidth="1"/>
    <col min="9213" max="9213" width="9.28515625" style="164" customWidth="1"/>
    <col min="9214" max="9215" width="9.140625" style="164" customWidth="1"/>
    <col min="9216" max="9216" width="9.42578125" style="164" bestFit="1" customWidth="1"/>
    <col min="9217" max="9217" width="9.5703125" style="164" bestFit="1" customWidth="1"/>
    <col min="9218" max="9218" width="9.28515625" style="164" bestFit="1" customWidth="1"/>
    <col min="9219" max="9219" width="9.42578125" style="164" bestFit="1" customWidth="1"/>
    <col min="9220" max="9223" width="9.28515625" style="164" bestFit="1" customWidth="1"/>
    <col min="9224" max="9225" width="9.140625" style="164"/>
    <col min="9226" max="9226" width="9.28515625" style="164" bestFit="1" customWidth="1"/>
    <col min="9227" max="9227" width="15.85546875" style="164" bestFit="1" customWidth="1"/>
    <col min="9228" max="9228" width="10" style="164" bestFit="1" customWidth="1"/>
    <col min="9229" max="9230" width="10.140625" style="164" bestFit="1" customWidth="1"/>
    <col min="9231" max="9233" width="10" style="164" bestFit="1" customWidth="1"/>
    <col min="9234" max="9234" width="10.85546875" style="164" bestFit="1" customWidth="1"/>
    <col min="9235" max="9235" width="11" style="164" bestFit="1" customWidth="1"/>
    <col min="9236" max="9236" width="10.140625" style="164" bestFit="1" customWidth="1"/>
    <col min="9237" max="9237" width="10.7109375" style="164" bestFit="1" customWidth="1"/>
    <col min="9238" max="9244" width="10" style="164" bestFit="1" customWidth="1"/>
    <col min="9245" max="9453" width="9.140625" style="164"/>
    <col min="9454" max="9454" width="5.140625" style="164" customWidth="1"/>
    <col min="9455" max="9455" width="15" style="164" customWidth="1"/>
    <col min="9456" max="9456" width="0" style="164" hidden="1" customWidth="1"/>
    <col min="9457" max="9457" width="10.7109375" style="164" customWidth="1"/>
    <col min="9458" max="9458" width="56.42578125" style="164" customWidth="1"/>
    <col min="9459" max="9459" width="11.140625" style="164" customWidth="1"/>
    <col min="9460" max="9460" width="7.5703125" style="164" customWidth="1"/>
    <col min="9461" max="9461" width="6.7109375" style="164" customWidth="1"/>
    <col min="9462" max="9462" width="7" style="164" customWidth="1"/>
    <col min="9463" max="9463" width="10" style="164" customWidth="1"/>
    <col min="9464" max="9464" width="14.28515625" style="164" customWidth="1"/>
    <col min="9465" max="9465" width="9.42578125" style="164" bestFit="1" customWidth="1"/>
    <col min="9466" max="9468" width="9.140625" style="164" customWidth="1"/>
    <col min="9469" max="9469" width="9.28515625" style="164" customWidth="1"/>
    <col min="9470" max="9471" width="9.140625" style="164" customWidth="1"/>
    <col min="9472" max="9472" width="9.42578125" style="164" bestFit="1" customWidth="1"/>
    <col min="9473" max="9473" width="9.5703125" style="164" bestFit="1" customWidth="1"/>
    <col min="9474" max="9474" width="9.28515625" style="164" bestFit="1" customWidth="1"/>
    <col min="9475" max="9475" width="9.42578125" style="164" bestFit="1" customWidth="1"/>
    <col min="9476" max="9479" width="9.28515625" style="164" bestFit="1" customWidth="1"/>
    <col min="9480" max="9481" width="9.140625" style="164"/>
    <col min="9482" max="9482" width="9.28515625" style="164" bestFit="1" customWidth="1"/>
    <col min="9483" max="9483" width="15.85546875" style="164" bestFit="1" customWidth="1"/>
    <col min="9484" max="9484" width="10" style="164" bestFit="1" customWidth="1"/>
    <col min="9485" max="9486" width="10.140625" style="164" bestFit="1" customWidth="1"/>
    <col min="9487" max="9489" width="10" style="164" bestFit="1" customWidth="1"/>
    <col min="9490" max="9490" width="10.85546875" style="164" bestFit="1" customWidth="1"/>
    <col min="9491" max="9491" width="11" style="164" bestFit="1" customWidth="1"/>
    <col min="9492" max="9492" width="10.140625" style="164" bestFit="1" customWidth="1"/>
    <col min="9493" max="9493" width="10.7109375" style="164" bestFit="1" customWidth="1"/>
    <col min="9494" max="9500" width="10" style="164" bestFit="1" customWidth="1"/>
    <col min="9501" max="9709" width="9.140625" style="164"/>
    <col min="9710" max="9710" width="5.140625" style="164" customWidth="1"/>
    <col min="9711" max="9711" width="15" style="164" customWidth="1"/>
    <col min="9712" max="9712" width="0" style="164" hidden="1" customWidth="1"/>
    <col min="9713" max="9713" width="10.7109375" style="164" customWidth="1"/>
    <col min="9714" max="9714" width="56.42578125" style="164" customWidth="1"/>
    <col min="9715" max="9715" width="11.140625" style="164" customWidth="1"/>
    <col min="9716" max="9716" width="7.5703125" style="164" customWidth="1"/>
    <col min="9717" max="9717" width="6.7109375" style="164" customWidth="1"/>
    <col min="9718" max="9718" width="7" style="164" customWidth="1"/>
    <col min="9719" max="9719" width="10" style="164" customWidth="1"/>
    <col min="9720" max="9720" width="14.28515625" style="164" customWidth="1"/>
    <col min="9721" max="9721" width="9.42578125" style="164" bestFit="1" customWidth="1"/>
    <col min="9722" max="9724" width="9.140625" style="164" customWidth="1"/>
    <col min="9725" max="9725" width="9.28515625" style="164" customWidth="1"/>
    <col min="9726" max="9727" width="9.140625" style="164" customWidth="1"/>
    <col min="9728" max="9728" width="9.42578125" style="164" bestFit="1" customWidth="1"/>
    <col min="9729" max="9729" width="9.5703125" style="164" bestFit="1" customWidth="1"/>
    <col min="9730" max="9730" width="9.28515625" style="164" bestFit="1" customWidth="1"/>
    <col min="9731" max="9731" width="9.42578125" style="164" bestFit="1" customWidth="1"/>
    <col min="9732" max="9735" width="9.28515625" style="164" bestFit="1" customWidth="1"/>
    <col min="9736" max="9737" width="9.140625" style="164"/>
    <col min="9738" max="9738" width="9.28515625" style="164" bestFit="1" customWidth="1"/>
    <col min="9739" max="9739" width="15.85546875" style="164" bestFit="1" customWidth="1"/>
    <col min="9740" max="9740" width="10" style="164" bestFit="1" customWidth="1"/>
    <col min="9741" max="9742" width="10.140625" style="164" bestFit="1" customWidth="1"/>
    <col min="9743" max="9745" width="10" style="164" bestFit="1" customWidth="1"/>
    <col min="9746" max="9746" width="10.85546875" style="164" bestFit="1" customWidth="1"/>
    <col min="9747" max="9747" width="11" style="164" bestFit="1" customWidth="1"/>
    <col min="9748" max="9748" width="10.140625" style="164" bestFit="1" customWidth="1"/>
    <col min="9749" max="9749" width="10.7109375" style="164" bestFit="1" customWidth="1"/>
    <col min="9750" max="9756" width="10" style="164" bestFit="1" customWidth="1"/>
    <col min="9757" max="9965" width="9.140625" style="164"/>
    <col min="9966" max="9966" width="5.140625" style="164" customWidth="1"/>
    <col min="9967" max="9967" width="15" style="164" customWidth="1"/>
    <col min="9968" max="9968" width="0" style="164" hidden="1" customWidth="1"/>
    <col min="9969" max="9969" width="10.7109375" style="164" customWidth="1"/>
    <col min="9970" max="9970" width="56.42578125" style="164" customWidth="1"/>
    <col min="9971" max="9971" width="11.140625" style="164" customWidth="1"/>
    <col min="9972" max="9972" width="7.5703125" style="164" customWidth="1"/>
    <col min="9973" max="9973" width="6.7109375" style="164" customWidth="1"/>
    <col min="9974" max="9974" width="7" style="164" customWidth="1"/>
    <col min="9975" max="9975" width="10" style="164" customWidth="1"/>
    <col min="9976" max="9976" width="14.28515625" style="164" customWidth="1"/>
    <col min="9977" max="9977" width="9.42578125" style="164" bestFit="1" customWidth="1"/>
    <col min="9978" max="9980" width="9.140625" style="164" customWidth="1"/>
    <col min="9981" max="9981" width="9.28515625" style="164" customWidth="1"/>
    <col min="9982" max="9983" width="9.140625" style="164" customWidth="1"/>
    <col min="9984" max="9984" width="9.42578125" style="164" bestFit="1" customWidth="1"/>
    <col min="9985" max="9985" width="9.5703125" style="164" bestFit="1" customWidth="1"/>
    <col min="9986" max="9986" width="9.28515625" style="164" bestFit="1" customWidth="1"/>
    <col min="9987" max="9987" width="9.42578125" style="164" bestFit="1" customWidth="1"/>
    <col min="9988" max="9991" width="9.28515625" style="164" bestFit="1" customWidth="1"/>
    <col min="9992" max="9993" width="9.140625" style="164"/>
    <col min="9994" max="9994" width="9.28515625" style="164" bestFit="1" customWidth="1"/>
    <col min="9995" max="9995" width="15.85546875" style="164" bestFit="1" customWidth="1"/>
    <col min="9996" max="9996" width="10" style="164" bestFit="1" customWidth="1"/>
    <col min="9997" max="9998" width="10.140625" style="164" bestFit="1" customWidth="1"/>
    <col min="9999" max="10001" width="10" style="164" bestFit="1" customWidth="1"/>
    <col min="10002" max="10002" width="10.85546875" style="164" bestFit="1" customWidth="1"/>
    <col min="10003" max="10003" width="11" style="164" bestFit="1" customWidth="1"/>
    <col min="10004" max="10004" width="10.140625" style="164" bestFit="1" customWidth="1"/>
    <col min="10005" max="10005" width="10.7109375" style="164" bestFit="1" customWidth="1"/>
    <col min="10006" max="10012" width="10" style="164" bestFit="1" customWidth="1"/>
    <col min="10013" max="10221" width="9.140625" style="164"/>
    <col min="10222" max="10222" width="5.140625" style="164" customWidth="1"/>
    <col min="10223" max="10223" width="15" style="164" customWidth="1"/>
    <col min="10224" max="10224" width="0" style="164" hidden="1" customWidth="1"/>
    <col min="10225" max="10225" width="10.7109375" style="164" customWidth="1"/>
    <col min="10226" max="10226" width="56.42578125" style="164" customWidth="1"/>
    <col min="10227" max="10227" width="11.140625" style="164" customWidth="1"/>
    <col min="10228" max="10228" width="7.5703125" style="164" customWidth="1"/>
    <col min="10229" max="10229" width="6.7109375" style="164" customWidth="1"/>
    <col min="10230" max="10230" width="7" style="164" customWidth="1"/>
    <col min="10231" max="10231" width="10" style="164" customWidth="1"/>
    <col min="10232" max="10232" width="14.28515625" style="164" customWidth="1"/>
    <col min="10233" max="10233" width="9.42578125" style="164" bestFit="1" customWidth="1"/>
    <col min="10234" max="10236" width="9.140625" style="164" customWidth="1"/>
    <col min="10237" max="10237" width="9.28515625" style="164" customWidth="1"/>
    <col min="10238" max="10239" width="9.140625" style="164" customWidth="1"/>
    <col min="10240" max="10240" width="9.42578125" style="164" bestFit="1" customWidth="1"/>
    <col min="10241" max="10241" width="9.5703125" style="164" bestFit="1" customWidth="1"/>
    <col min="10242" max="10242" width="9.28515625" style="164" bestFit="1" customWidth="1"/>
    <col min="10243" max="10243" width="9.42578125" style="164" bestFit="1" customWidth="1"/>
    <col min="10244" max="10247" width="9.28515625" style="164" bestFit="1" customWidth="1"/>
    <col min="10248" max="10249" width="9.140625" style="164"/>
    <col min="10250" max="10250" width="9.28515625" style="164" bestFit="1" customWidth="1"/>
    <col min="10251" max="10251" width="15.85546875" style="164" bestFit="1" customWidth="1"/>
    <col min="10252" max="10252" width="10" style="164" bestFit="1" customWidth="1"/>
    <col min="10253" max="10254" width="10.140625" style="164" bestFit="1" customWidth="1"/>
    <col min="10255" max="10257" width="10" style="164" bestFit="1" customWidth="1"/>
    <col min="10258" max="10258" width="10.85546875" style="164" bestFit="1" customWidth="1"/>
    <col min="10259" max="10259" width="11" style="164" bestFit="1" customWidth="1"/>
    <col min="10260" max="10260" width="10.140625" style="164" bestFit="1" customWidth="1"/>
    <col min="10261" max="10261" width="10.7109375" style="164" bestFit="1" customWidth="1"/>
    <col min="10262" max="10268" width="10" style="164" bestFit="1" customWidth="1"/>
    <col min="10269" max="10477" width="9.140625" style="164"/>
    <col min="10478" max="10478" width="5.140625" style="164" customWidth="1"/>
    <col min="10479" max="10479" width="15" style="164" customWidth="1"/>
    <col min="10480" max="10480" width="0" style="164" hidden="1" customWidth="1"/>
    <col min="10481" max="10481" width="10.7109375" style="164" customWidth="1"/>
    <col min="10482" max="10482" width="56.42578125" style="164" customWidth="1"/>
    <col min="10483" max="10483" width="11.140625" style="164" customWidth="1"/>
    <col min="10484" max="10484" width="7.5703125" style="164" customWidth="1"/>
    <col min="10485" max="10485" width="6.7109375" style="164" customWidth="1"/>
    <col min="10486" max="10486" width="7" style="164" customWidth="1"/>
    <col min="10487" max="10487" width="10" style="164" customWidth="1"/>
    <col min="10488" max="10488" width="14.28515625" style="164" customWidth="1"/>
    <col min="10489" max="10489" width="9.42578125" style="164" bestFit="1" customWidth="1"/>
    <col min="10490" max="10492" width="9.140625" style="164" customWidth="1"/>
    <col min="10493" max="10493" width="9.28515625" style="164" customWidth="1"/>
    <col min="10494" max="10495" width="9.140625" style="164" customWidth="1"/>
    <col min="10496" max="10496" width="9.42578125" style="164" bestFit="1" customWidth="1"/>
    <col min="10497" max="10497" width="9.5703125" style="164" bestFit="1" customWidth="1"/>
    <col min="10498" max="10498" width="9.28515625" style="164" bestFit="1" customWidth="1"/>
    <col min="10499" max="10499" width="9.42578125" style="164" bestFit="1" customWidth="1"/>
    <col min="10500" max="10503" width="9.28515625" style="164" bestFit="1" customWidth="1"/>
    <col min="10504" max="10505" width="9.140625" style="164"/>
    <col min="10506" max="10506" width="9.28515625" style="164" bestFit="1" customWidth="1"/>
    <col min="10507" max="10507" width="15.85546875" style="164" bestFit="1" customWidth="1"/>
    <col min="10508" max="10508" width="10" style="164" bestFit="1" customWidth="1"/>
    <col min="10509" max="10510" width="10.140625" style="164" bestFit="1" customWidth="1"/>
    <col min="10511" max="10513" width="10" style="164" bestFit="1" customWidth="1"/>
    <col min="10514" max="10514" width="10.85546875" style="164" bestFit="1" customWidth="1"/>
    <col min="10515" max="10515" width="11" style="164" bestFit="1" customWidth="1"/>
    <col min="10516" max="10516" width="10.140625" style="164" bestFit="1" customWidth="1"/>
    <col min="10517" max="10517" width="10.7109375" style="164" bestFit="1" customWidth="1"/>
    <col min="10518" max="10524" width="10" style="164" bestFit="1" customWidth="1"/>
    <col min="10525" max="10733" width="9.140625" style="164"/>
    <col min="10734" max="10734" width="5.140625" style="164" customWidth="1"/>
    <col min="10735" max="10735" width="15" style="164" customWidth="1"/>
    <col min="10736" max="10736" width="0" style="164" hidden="1" customWidth="1"/>
    <col min="10737" max="10737" width="10.7109375" style="164" customWidth="1"/>
    <col min="10738" max="10738" width="56.42578125" style="164" customWidth="1"/>
    <col min="10739" max="10739" width="11.140625" style="164" customWidth="1"/>
    <col min="10740" max="10740" width="7.5703125" style="164" customWidth="1"/>
    <col min="10741" max="10741" width="6.7109375" style="164" customWidth="1"/>
    <col min="10742" max="10742" width="7" style="164" customWidth="1"/>
    <col min="10743" max="10743" width="10" style="164" customWidth="1"/>
    <col min="10744" max="10744" width="14.28515625" style="164" customWidth="1"/>
    <col min="10745" max="10745" width="9.42578125" style="164" bestFit="1" customWidth="1"/>
    <col min="10746" max="10748" width="9.140625" style="164" customWidth="1"/>
    <col min="10749" max="10749" width="9.28515625" style="164" customWidth="1"/>
    <col min="10750" max="10751" width="9.140625" style="164" customWidth="1"/>
    <col min="10752" max="10752" width="9.42578125" style="164" bestFit="1" customWidth="1"/>
    <col min="10753" max="10753" width="9.5703125" style="164" bestFit="1" customWidth="1"/>
    <col min="10754" max="10754" width="9.28515625" style="164" bestFit="1" customWidth="1"/>
    <col min="10755" max="10755" width="9.42578125" style="164" bestFit="1" customWidth="1"/>
    <col min="10756" max="10759" width="9.28515625" style="164" bestFit="1" customWidth="1"/>
    <col min="10760" max="10761" width="9.140625" style="164"/>
    <col min="10762" max="10762" width="9.28515625" style="164" bestFit="1" customWidth="1"/>
    <col min="10763" max="10763" width="15.85546875" style="164" bestFit="1" customWidth="1"/>
    <col min="10764" max="10764" width="10" style="164" bestFit="1" customWidth="1"/>
    <col min="10765" max="10766" width="10.140625" style="164" bestFit="1" customWidth="1"/>
    <col min="10767" max="10769" width="10" style="164" bestFit="1" customWidth="1"/>
    <col min="10770" max="10770" width="10.85546875" style="164" bestFit="1" customWidth="1"/>
    <col min="10771" max="10771" width="11" style="164" bestFit="1" customWidth="1"/>
    <col min="10772" max="10772" width="10.140625" style="164" bestFit="1" customWidth="1"/>
    <col min="10773" max="10773" width="10.7109375" style="164" bestFit="1" customWidth="1"/>
    <col min="10774" max="10780" width="10" style="164" bestFit="1" customWidth="1"/>
    <col min="10781" max="10989" width="9.140625" style="164"/>
    <col min="10990" max="10990" width="5.140625" style="164" customWidth="1"/>
    <col min="10991" max="10991" width="15" style="164" customWidth="1"/>
    <col min="10992" max="10992" width="0" style="164" hidden="1" customWidth="1"/>
    <col min="10993" max="10993" width="10.7109375" style="164" customWidth="1"/>
    <col min="10994" max="10994" width="56.42578125" style="164" customWidth="1"/>
    <col min="10995" max="10995" width="11.140625" style="164" customWidth="1"/>
    <col min="10996" max="10996" width="7.5703125" style="164" customWidth="1"/>
    <col min="10997" max="10997" width="6.7109375" style="164" customWidth="1"/>
    <col min="10998" max="10998" width="7" style="164" customWidth="1"/>
    <col min="10999" max="10999" width="10" style="164" customWidth="1"/>
    <col min="11000" max="11000" width="14.28515625" style="164" customWidth="1"/>
    <col min="11001" max="11001" width="9.42578125" style="164" bestFit="1" customWidth="1"/>
    <col min="11002" max="11004" width="9.140625" style="164" customWidth="1"/>
    <col min="11005" max="11005" width="9.28515625" style="164" customWidth="1"/>
    <col min="11006" max="11007" width="9.140625" style="164" customWidth="1"/>
    <col min="11008" max="11008" width="9.42578125" style="164" bestFit="1" customWidth="1"/>
    <col min="11009" max="11009" width="9.5703125" style="164" bestFit="1" customWidth="1"/>
    <col min="11010" max="11010" width="9.28515625" style="164" bestFit="1" customWidth="1"/>
    <col min="11011" max="11011" width="9.42578125" style="164" bestFit="1" customWidth="1"/>
    <col min="11012" max="11015" width="9.28515625" style="164" bestFit="1" customWidth="1"/>
    <col min="11016" max="11017" width="9.140625" style="164"/>
    <col min="11018" max="11018" width="9.28515625" style="164" bestFit="1" customWidth="1"/>
    <col min="11019" max="11019" width="15.85546875" style="164" bestFit="1" customWidth="1"/>
    <col min="11020" max="11020" width="10" style="164" bestFit="1" customWidth="1"/>
    <col min="11021" max="11022" width="10.140625" style="164" bestFit="1" customWidth="1"/>
    <col min="11023" max="11025" width="10" style="164" bestFit="1" customWidth="1"/>
    <col min="11026" max="11026" width="10.85546875" style="164" bestFit="1" customWidth="1"/>
    <col min="11027" max="11027" width="11" style="164" bestFit="1" customWidth="1"/>
    <col min="11028" max="11028" width="10.140625" style="164" bestFit="1" customWidth="1"/>
    <col min="11029" max="11029" width="10.7109375" style="164" bestFit="1" customWidth="1"/>
    <col min="11030" max="11036" width="10" style="164" bestFit="1" customWidth="1"/>
    <col min="11037" max="11245" width="9.140625" style="164"/>
    <col min="11246" max="11246" width="5.140625" style="164" customWidth="1"/>
    <col min="11247" max="11247" width="15" style="164" customWidth="1"/>
    <col min="11248" max="11248" width="0" style="164" hidden="1" customWidth="1"/>
    <col min="11249" max="11249" width="10.7109375" style="164" customWidth="1"/>
    <col min="11250" max="11250" width="56.42578125" style="164" customWidth="1"/>
    <col min="11251" max="11251" width="11.140625" style="164" customWidth="1"/>
    <col min="11252" max="11252" width="7.5703125" style="164" customWidth="1"/>
    <col min="11253" max="11253" width="6.7109375" style="164" customWidth="1"/>
    <col min="11254" max="11254" width="7" style="164" customWidth="1"/>
    <col min="11255" max="11255" width="10" style="164" customWidth="1"/>
    <col min="11256" max="11256" width="14.28515625" style="164" customWidth="1"/>
    <col min="11257" max="11257" width="9.42578125" style="164" bestFit="1" customWidth="1"/>
    <col min="11258" max="11260" width="9.140625" style="164" customWidth="1"/>
    <col min="11261" max="11261" width="9.28515625" style="164" customWidth="1"/>
    <col min="11262" max="11263" width="9.140625" style="164" customWidth="1"/>
    <col min="11264" max="11264" width="9.42578125" style="164" bestFit="1" customWidth="1"/>
    <col min="11265" max="11265" width="9.5703125" style="164" bestFit="1" customWidth="1"/>
    <col min="11266" max="11266" width="9.28515625" style="164" bestFit="1" customWidth="1"/>
    <col min="11267" max="11267" width="9.42578125" style="164" bestFit="1" customWidth="1"/>
    <col min="11268" max="11271" width="9.28515625" style="164" bestFit="1" customWidth="1"/>
    <col min="11272" max="11273" width="9.140625" style="164"/>
    <col min="11274" max="11274" width="9.28515625" style="164" bestFit="1" customWidth="1"/>
    <col min="11275" max="11275" width="15.85546875" style="164" bestFit="1" customWidth="1"/>
    <col min="11276" max="11276" width="10" style="164" bestFit="1" customWidth="1"/>
    <col min="11277" max="11278" width="10.140625" style="164" bestFit="1" customWidth="1"/>
    <col min="11279" max="11281" width="10" style="164" bestFit="1" customWidth="1"/>
    <col min="11282" max="11282" width="10.85546875" style="164" bestFit="1" customWidth="1"/>
    <col min="11283" max="11283" width="11" style="164" bestFit="1" customWidth="1"/>
    <col min="11284" max="11284" width="10.140625" style="164" bestFit="1" customWidth="1"/>
    <col min="11285" max="11285" width="10.7109375" style="164" bestFit="1" customWidth="1"/>
    <col min="11286" max="11292" width="10" style="164" bestFit="1" customWidth="1"/>
    <col min="11293" max="11501" width="9.140625" style="164"/>
    <col min="11502" max="11502" width="5.140625" style="164" customWidth="1"/>
    <col min="11503" max="11503" width="15" style="164" customWidth="1"/>
    <col min="11504" max="11504" width="0" style="164" hidden="1" customWidth="1"/>
    <col min="11505" max="11505" width="10.7109375" style="164" customWidth="1"/>
    <col min="11506" max="11506" width="56.42578125" style="164" customWidth="1"/>
    <col min="11507" max="11507" width="11.140625" style="164" customWidth="1"/>
    <col min="11508" max="11508" width="7.5703125" style="164" customWidth="1"/>
    <col min="11509" max="11509" width="6.7109375" style="164" customWidth="1"/>
    <col min="11510" max="11510" width="7" style="164" customWidth="1"/>
    <col min="11511" max="11511" width="10" style="164" customWidth="1"/>
    <col min="11512" max="11512" width="14.28515625" style="164" customWidth="1"/>
    <col min="11513" max="11513" width="9.42578125" style="164" bestFit="1" customWidth="1"/>
    <col min="11514" max="11516" width="9.140625" style="164" customWidth="1"/>
    <col min="11517" max="11517" width="9.28515625" style="164" customWidth="1"/>
    <col min="11518" max="11519" width="9.140625" style="164" customWidth="1"/>
    <col min="11520" max="11520" width="9.42578125" style="164" bestFit="1" customWidth="1"/>
    <col min="11521" max="11521" width="9.5703125" style="164" bestFit="1" customWidth="1"/>
    <col min="11522" max="11522" width="9.28515625" style="164" bestFit="1" customWidth="1"/>
    <col min="11523" max="11523" width="9.42578125" style="164" bestFit="1" customWidth="1"/>
    <col min="11524" max="11527" width="9.28515625" style="164" bestFit="1" customWidth="1"/>
    <col min="11528" max="11529" width="9.140625" style="164"/>
    <col min="11530" max="11530" width="9.28515625" style="164" bestFit="1" customWidth="1"/>
    <col min="11531" max="11531" width="15.85546875" style="164" bestFit="1" customWidth="1"/>
    <col min="11532" max="11532" width="10" style="164" bestFit="1" customWidth="1"/>
    <col min="11533" max="11534" width="10.140625" style="164" bestFit="1" customWidth="1"/>
    <col min="11535" max="11537" width="10" style="164" bestFit="1" customWidth="1"/>
    <col min="11538" max="11538" width="10.85546875" style="164" bestFit="1" customWidth="1"/>
    <col min="11539" max="11539" width="11" style="164" bestFit="1" customWidth="1"/>
    <col min="11540" max="11540" width="10.140625" style="164" bestFit="1" customWidth="1"/>
    <col min="11541" max="11541" width="10.7109375" style="164" bestFit="1" customWidth="1"/>
    <col min="11542" max="11548" width="10" style="164" bestFit="1" customWidth="1"/>
    <col min="11549" max="11757" width="9.140625" style="164"/>
    <col min="11758" max="11758" width="5.140625" style="164" customWidth="1"/>
    <col min="11759" max="11759" width="15" style="164" customWidth="1"/>
    <col min="11760" max="11760" width="0" style="164" hidden="1" customWidth="1"/>
    <col min="11761" max="11761" width="10.7109375" style="164" customWidth="1"/>
    <col min="11762" max="11762" width="56.42578125" style="164" customWidth="1"/>
    <col min="11763" max="11763" width="11.140625" style="164" customWidth="1"/>
    <col min="11764" max="11764" width="7.5703125" style="164" customWidth="1"/>
    <col min="11765" max="11765" width="6.7109375" style="164" customWidth="1"/>
    <col min="11766" max="11766" width="7" style="164" customWidth="1"/>
    <col min="11767" max="11767" width="10" style="164" customWidth="1"/>
    <col min="11768" max="11768" width="14.28515625" style="164" customWidth="1"/>
    <col min="11769" max="11769" width="9.42578125" style="164" bestFit="1" customWidth="1"/>
    <col min="11770" max="11772" width="9.140625" style="164" customWidth="1"/>
    <col min="11773" max="11773" width="9.28515625" style="164" customWidth="1"/>
    <col min="11774" max="11775" width="9.140625" style="164" customWidth="1"/>
    <col min="11776" max="11776" width="9.42578125" style="164" bestFit="1" customWidth="1"/>
    <col min="11777" max="11777" width="9.5703125" style="164" bestFit="1" customWidth="1"/>
    <col min="11778" max="11778" width="9.28515625" style="164" bestFit="1" customWidth="1"/>
    <col min="11779" max="11779" width="9.42578125" style="164" bestFit="1" customWidth="1"/>
    <col min="11780" max="11783" width="9.28515625" style="164" bestFit="1" customWidth="1"/>
    <col min="11784" max="11785" width="9.140625" style="164"/>
    <col min="11786" max="11786" width="9.28515625" style="164" bestFit="1" customWidth="1"/>
    <col min="11787" max="11787" width="15.85546875" style="164" bestFit="1" customWidth="1"/>
    <col min="11788" max="11788" width="10" style="164" bestFit="1" customWidth="1"/>
    <col min="11789" max="11790" width="10.140625" style="164" bestFit="1" customWidth="1"/>
    <col min="11791" max="11793" width="10" style="164" bestFit="1" customWidth="1"/>
    <col min="11794" max="11794" width="10.85546875" style="164" bestFit="1" customWidth="1"/>
    <col min="11795" max="11795" width="11" style="164" bestFit="1" customWidth="1"/>
    <col min="11796" max="11796" width="10.140625" style="164" bestFit="1" customWidth="1"/>
    <col min="11797" max="11797" width="10.7109375" style="164" bestFit="1" customWidth="1"/>
    <col min="11798" max="11804" width="10" style="164" bestFit="1" customWidth="1"/>
    <col min="11805" max="12013" width="9.140625" style="164"/>
    <col min="12014" max="12014" width="5.140625" style="164" customWidth="1"/>
    <col min="12015" max="12015" width="15" style="164" customWidth="1"/>
    <col min="12016" max="12016" width="0" style="164" hidden="1" customWidth="1"/>
    <col min="12017" max="12017" width="10.7109375" style="164" customWidth="1"/>
    <col min="12018" max="12018" width="56.42578125" style="164" customWidth="1"/>
    <col min="12019" max="12019" width="11.140625" style="164" customWidth="1"/>
    <col min="12020" max="12020" width="7.5703125" style="164" customWidth="1"/>
    <col min="12021" max="12021" width="6.7109375" style="164" customWidth="1"/>
    <col min="12022" max="12022" width="7" style="164" customWidth="1"/>
    <col min="12023" max="12023" width="10" style="164" customWidth="1"/>
    <col min="12024" max="12024" width="14.28515625" style="164" customWidth="1"/>
    <col min="12025" max="12025" width="9.42578125" style="164" bestFit="1" customWidth="1"/>
    <col min="12026" max="12028" width="9.140625" style="164" customWidth="1"/>
    <col min="12029" max="12029" width="9.28515625" style="164" customWidth="1"/>
    <col min="12030" max="12031" width="9.140625" style="164" customWidth="1"/>
    <col min="12032" max="12032" width="9.42578125" style="164" bestFit="1" customWidth="1"/>
    <col min="12033" max="12033" width="9.5703125" style="164" bestFit="1" customWidth="1"/>
    <col min="12034" max="12034" width="9.28515625" style="164" bestFit="1" customWidth="1"/>
    <col min="12035" max="12035" width="9.42578125" style="164" bestFit="1" customWidth="1"/>
    <col min="12036" max="12039" width="9.28515625" style="164" bestFit="1" customWidth="1"/>
    <col min="12040" max="12041" width="9.140625" style="164"/>
    <col min="12042" max="12042" width="9.28515625" style="164" bestFit="1" customWidth="1"/>
    <col min="12043" max="12043" width="15.85546875" style="164" bestFit="1" customWidth="1"/>
    <col min="12044" max="12044" width="10" style="164" bestFit="1" customWidth="1"/>
    <col min="12045" max="12046" width="10.140625" style="164" bestFit="1" customWidth="1"/>
    <col min="12047" max="12049" width="10" style="164" bestFit="1" customWidth="1"/>
    <col min="12050" max="12050" width="10.85546875" style="164" bestFit="1" customWidth="1"/>
    <col min="12051" max="12051" width="11" style="164" bestFit="1" customWidth="1"/>
    <col min="12052" max="12052" width="10.140625" style="164" bestFit="1" customWidth="1"/>
    <col min="12053" max="12053" width="10.7109375" style="164" bestFit="1" customWidth="1"/>
    <col min="12054" max="12060" width="10" style="164" bestFit="1" customWidth="1"/>
    <col min="12061" max="12269" width="9.140625" style="164"/>
    <col min="12270" max="12270" width="5.140625" style="164" customWidth="1"/>
    <col min="12271" max="12271" width="15" style="164" customWidth="1"/>
    <col min="12272" max="12272" width="0" style="164" hidden="1" customWidth="1"/>
    <col min="12273" max="12273" width="10.7109375" style="164" customWidth="1"/>
    <col min="12274" max="12274" width="56.42578125" style="164" customWidth="1"/>
    <col min="12275" max="12275" width="11.140625" style="164" customWidth="1"/>
    <col min="12276" max="12276" width="7.5703125" style="164" customWidth="1"/>
    <col min="12277" max="12277" width="6.7109375" style="164" customWidth="1"/>
    <col min="12278" max="12278" width="7" style="164" customWidth="1"/>
    <col min="12279" max="12279" width="10" style="164" customWidth="1"/>
    <col min="12280" max="12280" width="14.28515625" style="164" customWidth="1"/>
    <col min="12281" max="12281" width="9.42578125" style="164" bestFit="1" customWidth="1"/>
    <col min="12282" max="12284" width="9.140625" style="164" customWidth="1"/>
    <col min="12285" max="12285" width="9.28515625" style="164" customWidth="1"/>
    <col min="12286" max="12287" width="9.140625" style="164" customWidth="1"/>
    <col min="12288" max="12288" width="9.42578125" style="164" bestFit="1" customWidth="1"/>
    <col min="12289" max="12289" width="9.5703125" style="164" bestFit="1" customWidth="1"/>
    <col min="12290" max="12290" width="9.28515625" style="164" bestFit="1" customWidth="1"/>
    <col min="12291" max="12291" width="9.42578125" style="164" bestFit="1" customWidth="1"/>
    <col min="12292" max="12295" width="9.28515625" style="164" bestFit="1" customWidth="1"/>
    <col min="12296" max="12297" width="9.140625" style="164"/>
    <col min="12298" max="12298" width="9.28515625" style="164" bestFit="1" customWidth="1"/>
    <col min="12299" max="12299" width="15.85546875" style="164" bestFit="1" customWidth="1"/>
    <col min="12300" max="12300" width="10" style="164" bestFit="1" customWidth="1"/>
    <col min="12301" max="12302" width="10.140625" style="164" bestFit="1" customWidth="1"/>
    <col min="12303" max="12305" width="10" style="164" bestFit="1" customWidth="1"/>
    <col min="12306" max="12306" width="10.85546875" style="164" bestFit="1" customWidth="1"/>
    <col min="12307" max="12307" width="11" style="164" bestFit="1" customWidth="1"/>
    <col min="12308" max="12308" width="10.140625" style="164" bestFit="1" customWidth="1"/>
    <col min="12309" max="12309" width="10.7109375" style="164" bestFit="1" customWidth="1"/>
    <col min="12310" max="12316" width="10" style="164" bestFit="1" customWidth="1"/>
    <col min="12317" max="12525" width="9.140625" style="164"/>
    <col min="12526" max="12526" width="5.140625" style="164" customWidth="1"/>
    <col min="12527" max="12527" width="15" style="164" customWidth="1"/>
    <col min="12528" max="12528" width="0" style="164" hidden="1" customWidth="1"/>
    <col min="12529" max="12529" width="10.7109375" style="164" customWidth="1"/>
    <col min="12530" max="12530" width="56.42578125" style="164" customWidth="1"/>
    <col min="12531" max="12531" width="11.140625" style="164" customWidth="1"/>
    <col min="12532" max="12532" width="7.5703125" style="164" customWidth="1"/>
    <col min="12533" max="12533" width="6.7109375" style="164" customWidth="1"/>
    <col min="12534" max="12534" width="7" style="164" customWidth="1"/>
    <col min="12535" max="12535" width="10" style="164" customWidth="1"/>
    <col min="12536" max="12536" width="14.28515625" style="164" customWidth="1"/>
    <col min="12537" max="12537" width="9.42578125" style="164" bestFit="1" customWidth="1"/>
    <col min="12538" max="12540" width="9.140625" style="164" customWidth="1"/>
    <col min="12541" max="12541" width="9.28515625" style="164" customWidth="1"/>
    <col min="12542" max="12543" width="9.140625" style="164" customWidth="1"/>
    <col min="12544" max="12544" width="9.42578125" style="164" bestFit="1" customWidth="1"/>
    <col min="12545" max="12545" width="9.5703125" style="164" bestFit="1" customWidth="1"/>
    <col min="12546" max="12546" width="9.28515625" style="164" bestFit="1" customWidth="1"/>
    <col min="12547" max="12547" width="9.42578125" style="164" bestFit="1" customWidth="1"/>
    <col min="12548" max="12551" width="9.28515625" style="164" bestFit="1" customWidth="1"/>
    <col min="12552" max="12553" width="9.140625" style="164"/>
    <col min="12554" max="12554" width="9.28515625" style="164" bestFit="1" customWidth="1"/>
    <col min="12555" max="12555" width="15.85546875" style="164" bestFit="1" customWidth="1"/>
    <col min="12556" max="12556" width="10" style="164" bestFit="1" customWidth="1"/>
    <col min="12557" max="12558" width="10.140625" style="164" bestFit="1" customWidth="1"/>
    <col min="12559" max="12561" width="10" style="164" bestFit="1" customWidth="1"/>
    <col min="12562" max="12562" width="10.85546875" style="164" bestFit="1" customWidth="1"/>
    <col min="12563" max="12563" width="11" style="164" bestFit="1" customWidth="1"/>
    <col min="12564" max="12564" width="10.140625" style="164" bestFit="1" customWidth="1"/>
    <col min="12565" max="12565" width="10.7109375" style="164" bestFit="1" customWidth="1"/>
    <col min="12566" max="12572" width="10" style="164" bestFit="1" customWidth="1"/>
    <col min="12573" max="12781" width="9.140625" style="164"/>
    <col min="12782" max="12782" width="5.140625" style="164" customWidth="1"/>
    <col min="12783" max="12783" width="15" style="164" customWidth="1"/>
    <col min="12784" max="12784" width="0" style="164" hidden="1" customWidth="1"/>
    <col min="12785" max="12785" width="10.7109375" style="164" customWidth="1"/>
    <col min="12786" max="12786" width="56.42578125" style="164" customWidth="1"/>
    <col min="12787" max="12787" width="11.140625" style="164" customWidth="1"/>
    <col min="12788" max="12788" width="7.5703125" style="164" customWidth="1"/>
    <col min="12789" max="12789" width="6.7109375" style="164" customWidth="1"/>
    <col min="12790" max="12790" width="7" style="164" customWidth="1"/>
    <col min="12791" max="12791" width="10" style="164" customWidth="1"/>
    <col min="12792" max="12792" width="14.28515625" style="164" customWidth="1"/>
    <col min="12793" max="12793" width="9.42578125" style="164" bestFit="1" customWidth="1"/>
    <col min="12794" max="12796" width="9.140625" style="164" customWidth="1"/>
    <col min="12797" max="12797" width="9.28515625" style="164" customWidth="1"/>
    <col min="12798" max="12799" width="9.140625" style="164" customWidth="1"/>
    <col min="12800" max="12800" width="9.42578125" style="164" bestFit="1" customWidth="1"/>
    <col min="12801" max="12801" width="9.5703125" style="164" bestFit="1" customWidth="1"/>
    <col min="12802" max="12802" width="9.28515625" style="164" bestFit="1" customWidth="1"/>
    <col min="12803" max="12803" width="9.42578125" style="164" bestFit="1" customWidth="1"/>
    <col min="12804" max="12807" width="9.28515625" style="164" bestFit="1" customWidth="1"/>
    <col min="12808" max="12809" width="9.140625" style="164"/>
    <col min="12810" max="12810" width="9.28515625" style="164" bestFit="1" customWidth="1"/>
    <col min="12811" max="12811" width="15.85546875" style="164" bestFit="1" customWidth="1"/>
    <col min="12812" max="12812" width="10" style="164" bestFit="1" customWidth="1"/>
    <col min="12813" max="12814" width="10.140625" style="164" bestFit="1" customWidth="1"/>
    <col min="12815" max="12817" width="10" style="164" bestFit="1" customWidth="1"/>
    <col min="12818" max="12818" width="10.85546875" style="164" bestFit="1" customWidth="1"/>
    <col min="12819" max="12819" width="11" style="164" bestFit="1" customWidth="1"/>
    <col min="12820" max="12820" width="10.140625" style="164" bestFit="1" customWidth="1"/>
    <col min="12821" max="12821" width="10.7109375" style="164" bestFit="1" customWidth="1"/>
    <col min="12822" max="12828" width="10" style="164" bestFit="1" customWidth="1"/>
    <col min="12829" max="13037" width="9.140625" style="164"/>
    <col min="13038" max="13038" width="5.140625" style="164" customWidth="1"/>
    <col min="13039" max="13039" width="15" style="164" customWidth="1"/>
    <col min="13040" max="13040" width="0" style="164" hidden="1" customWidth="1"/>
    <col min="13041" max="13041" width="10.7109375" style="164" customWidth="1"/>
    <col min="13042" max="13042" width="56.42578125" style="164" customWidth="1"/>
    <col min="13043" max="13043" width="11.140625" style="164" customWidth="1"/>
    <col min="13044" max="13044" width="7.5703125" style="164" customWidth="1"/>
    <col min="13045" max="13045" width="6.7109375" style="164" customWidth="1"/>
    <col min="13046" max="13046" width="7" style="164" customWidth="1"/>
    <col min="13047" max="13047" width="10" style="164" customWidth="1"/>
    <col min="13048" max="13048" width="14.28515625" style="164" customWidth="1"/>
    <col min="13049" max="13049" width="9.42578125" style="164" bestFit="1" customWidth="1"/>
    <col min="13050" max="13052" width="9.140625" style="164" customWidth="1"/>
    <col min="13053" max="13053" width="9.28515625" style="164" customWidth="1"/>
    <col min="13054" max="13055" width="9.140625" style="164" customWidth="1"/>
    <col min="13056" max="13056" width="9.42578125" style="164" bestFit="1" customWidth="1"/>
    <col min="13057" max="13057" width="9.5703125" style="164" bestFit="1" customWidth="1"/>
    <col min="13058" max="13058" width="9.28515625" style="164" bestFit="1" customWidth="1"/>
    <col min="13059" max="13059" width="9.42578125" style="164" bestFit="1" customWidth="1"/>
    <col min="13060" max="13063" width="9.28515625" style="164" bestFit="1" customWidth="1"/>
    <col min="13064" max="13065" width="9.140625" style="164"/>
    <col min="13066" max="13066" width="9.28515625" style="164" bestFit="1" customWidth="1"/>
    <col min="13067" max="13067" width="15.85546875" style="164" bestFit="1" customWidth="1"/>
    <col min="13068" max="13068" width="10" style="164" bestFit="1" customWidth="1"/>
    <col min="13069" max="13070" width="10.140625" style="164" bestFit="1" customWidth="1"/>
    <col min="13071" max="13073" width="10" style="164" bestFit="1" customWidth="1"/>
    <col min="13074" max="13074" width="10.85546875" style="164" bestFit="1" customWidth="1"/>
    <col min="13075" max="13075" width="11" style="164" bestFit="1" customWidth="1"/>
    <col min="13076" max="13076" width="10.140625" style="164" bestFit="1" customWidth="1"/>
    <col min="13077" max="13077" width="10.7109375" style="164" bestFit="1" customWidth="1"/>
    <col min="13078" max="13084" width="10" style="164" bestFit="1" customWidth="1"/>
    <col min="13085" max="13293" width="9.140625" style="164"/>
    <col min="13294" max="13294" width="5.140625" style="164" customWidth="1"/>
    <col min="13295" max="13295" width="15" style="164" customWidth="1"/>
    <col min="13296" max="13296" width="0" style="164" hidden="1" customWidth="1"/>
    <col min="13297" max="13297" width="10.7109375" style="164" customWidth="1"/>
    <col min="13298" max="13298" width="56.42578125" style="164" customWidth="1"/>
    <col min="13299" max="13299" width="11.140625" style="164" customWidth="1"/>
    <col min="13300" max="13300" width="7.5703125" style="164" customWidth="1"/>
    <col min="13301" max="13301" width="6.7109375" style="164" customWidth="1"/>
    <col min="13302" max="13302" width="7" style="164" customWidth="1"/>
    <col min="13303" max="13303" width="10" style="164" customWidth="1"/>
    <col min="13304" max="13304" width="14.28515625" style="164" customWidth="1"/>
    <col min="13305" max="13305" width="9.42578125" style="164" bestFit="1" customWidth="1"/>
    <col min="13306" max="13308" width="9.140625" style="164" customWidth="1"/>
    <col min="13309" max="13309" width="9.28515625" style="164" customWidth="1"/>
    <col min="13310" max="13311" width="9.140625" style="164" customWidth="1"/>
    <col min="13312" max="13312" width="9.42578125" style="164" bestFit="1" customWidth="1"/>
    <col min="13313" max="13313" width="9.5703125" style="164" bestFit="1" customWidth="1"/>
    <col min="13314" max="13314" width="9.28515625" style="164" bestFit="1" customWidth="1"/>
    <col min="13315" max="13315" width="9.42578125" style="164" bestFit="1" customWidth="1"/>
    <col min="13316" max="13319" width="9.28515625" style="164" bestFit="1" customWidth="1"/>
    <col min="13320" max="13321" width="9.140625" style="164"/>
    <col min="13322" max="13322" width="9.28515625" style="164" bestFit="1" customWidth="1"/>
    <col min="13323" max="13323" width="15.85546875" style="164" bestFit="1" customWidth="1"/>
    <col min="13324" max="13324" width="10" style="164" bestFit="1" customWidth="1"/>
    <col min="13325" max="13326" width="10.140625" style="164" bestFit="1" customWidth="1"/>
    <col min="13327" max="13329" width="10" style="164" bestFit="1" customWidth="1"/>
    <col min="13330" max="13330" width="10.85546875" style="164" bestFit="1" customWidth="1"/>
    <col min="13331" max="13331" width="11" style="164" bestFit="1" customWidth="1"/>
    <col min="13332" max="13332" width="10.140625" style="164" bestFit="1" customWidth="1"/>
    <col min="13333" max="13333" width="10.7109375" style="164" bestFit="1" customWidth="1"/>
    <col min="13334" max="13340" width="10" style="164" bestFit="1" customWidth="1"/>
    <col min="13341" max="13549" width="9.140625" style="164"/>
    <col min="13550" max="13550" width="5.140625" style="164" customWidth="1"/>
    <col min="13551" max="13551" width="15" style="164" customWidth="1"/>
    <col min="13552" max="13552" width="0" style="164" hidden="1" customWidth="1"/>
    <col min="13553" max="13553" width="10.7109375" style="164" customWidth="1"/>
    <col min="13554" max="13554" width="56.42578125" style="164" customWidth="1"/>
    <col min="13555" max="13555" width="11.140625" style="164" customWidth="1"/>
    <col min="13556" max="13556" width="7.5703125" style="164" customWidth="1"/>
    <col min="13557" max="13557" width="6.7109375" style="164" customWidth="1"/>
    <col min="13558" max="13558" width="7" style="164" customWidth="1"/>
    <col min="13559" max="13559" width="10" style="164" customWidth="1"/>
    <col min="13560" max="13560" width="14.28515625" style="164" customWidth="1"/>
    <col min="13561" max="13561" width="9.42578125" style="164" bestFit="1" customWidth="1"/>
    <col min="13562" max="13564" width="9.140625" style="164" customWidth="1"/>
    <col min="13565" max="13565" width="9.28515625" style="164" customWidth="1"/>
    <col min="13566" max="13567" width="9.140625" style="164" customWidth="1"/>
    <col min="13568" max="13568" width="9.42578125" style="164" bestFit="1" customWidth="1"/>
    <col min="13569" max="13569" width="9.5703125" style="164" bestFit="1" customWidth="1"/>
    <col min="13570" max="13570" width="9.28515625" style="164" bestFit="1" customWidth="1"/>
    <col min="13571" max="13571" width="9.42578125" style="164" bestFit="1" customWidth="1"/>
    <col min="13572" max="13575" width="9.28515625" style="164" bestFit="1" customWidth="1"/>
    <col min="13576" max="13577" width="9.140625" style="164"/>
    <col min="13578" max="13578" width="9.28515625" style="164" bestFit="1" customWidth="1"/>
    <col min="13579" max="13579" width="15.85546875" style="164" bestFit="1" customWidth="1"/>
    <col min="13580" max="13580" width="10" style="164" bestFit="1" customWidth="1"/>
    <col min="13581" max="13582" width="10.140625" style="164" bestFit="1" customWidth="1"/>
    <col min="13583" max="13585" width="10" style="164" bestFit="1" customWidth="1"/>
    <col min="13586" max="13586" width="10.85546875" style="164" bestFit="1" customWidth="1"/>
    <col min="13587" max="13587" width="11" style="164" bestFit="1" customWidth="1"/>
    <col min="13588" max="13588" width="10.140625" style="164" bestFit="1" customWidth="1"/>
    <col min="13589" max="13589" width="10.7109375" style="164" bestFit="1" customWidth="1"/>
    <col min="13590" max="13596" width="10" style="164" bestFit="1" customWidth="1"/>
    <col min="13597" max="13805" width="9.140625" style="164"/>
    <col min="13806" max="13806" width="5.140625" style="164" customWidth="1"/>
    <col min="13807" max="13807" width="15" style="164" customWidth="1"/>
    <col min="13808" max="13808" width="0" style="164" hidden="1" customWidth="1"/>
    <col min="13809" max="13809" width="10.7109375" style="164" customWidth="1"/>
    <col min="13810" max="13810" width="56.42578125" style="164" customWidth="1"/>
    <col min="13811" max="13811" width="11.140625" style="164" customWidth="1"/>
    <col min="13812" max="13812" width="7.5703125" style="164" customWidth="1"/>
    <col min="13813" max="13813" width="6.7109375" style="164" customWidth="1"/>
    <col min="13814" max="13814" width="7" style="164" customWidth="1"/>
    <col min="13815" max="13815" width="10" style="164" customWidth="1"/>
    <col min="13816" max="13816" width="14.28515625" style="164" customWidth="1"/>
    <col min="13817" max="13817" width="9.42578125" style="164" bestFit="1" customWidth="1"/>
    <col min="13818" max="13820" width="9.140625" style="164" customWidth="1"/>
    <col min="13821" max="13821" width="9.28515625" style="164" customWidth="1"/>
    <col min="13822" max="13823" width="9.140625" style="164" customWidth="1"/>
    <col min="13824" max="13824" width="9.42578125" style="164" bestFit="1" customWidth="1"/>
    <col min="13825" max="13825" width="9.5703125" style="164" bestFit="1" customWidth="1"/>
    <col min="13826" max="13826" width="9.28515625" style="164" bestFit="1" customWidth="1"/>
    <col min="13827" max="13827" width="9.42578125" style="164" bestFit="1" customWidth="1"/>
    <col min="13828" max="13831" width="9.28515625" style="164" bestFit="1" customWidth="1"/>
    <col min="13832" max="13833" width="9.140625" style="164"/>
    <col min="13834" max="13834" width="9.28515625" style="164" bestFit="1" customWidth="1"/>
    <col min="13835" max="13835" width="15.85546875" style="164" bestFit="1" customWidth="1"/>
    <col min="13836" max="13836" width="10" style="164" bestFit="1" customWidth="1"/>
    <col min="13837" max="13838" width="10.140625" style="164" bestFit="1" customWidth="1"/>
    <col min="13839" max="13841" width="10" style="164" bestFit="1" customWidth="1"/>
    <col min="13842" max="13842" width="10.85546875" style="164" bestFit="1" customWidth="1"/>
    <col min="13843" max="13843" width="11" style="164" bestFit="1" customWidth="1"/>
    <col min="13844" max="13844" width="10.140625" style="164" bestFit="1" customWidth="1"/>
    <col min="13845" max="13845" width="10.7109375" style="164" bestFit="1" customWidth="1"/>
    <col min="13846" max="13852" width="10" style="164" bestFit="1" customWidth="1"/>
    <col min="13853" max="14061" width="9.140625" style="164"/>
    <col min="14062" max="14062" width="5.140625" style="164" customWidth="1"/>
    <col min="14063" max="14063" width="15" style="164" customWidth="1"/>
    <col min="14064" max="14064" width="0" style="164" hidden="1" customWidth="1"/>
    <col min="14065" max="14065" width="10.7109375" style="164" customWidth="1"/>
    <col min="14066" max="14066" width="56.42578125" style="164" customWidth="1"/>
    <col min="14067" max="14067" width="11.140625" style="164" customWidth="1"/>
    <col min="14068" max="14068" width="7.5703125" style="164" customWidth="1"/>
    <col min="14069" max="14069" width="6.7109375" style="164" customWidth="1"/>
    <col min="14070" max="14070" width="7" style="164" customWidth="1"/>
    <col min="14071" max="14071" width="10" style="164" customWidth="1"/>
    <col min="14072" max="14072" width="14.28515625" style="164" customWidth="1"/>
    <col min="14073" max="14073" width="9.42578125" style="164" bestFit="1" customWidth="1"/>
    <col min="14074" max="14076" width="9.140625" style="164" customWidth="1"/>
    <col min="14077" max="14077" width="9.28515625" style="164" customWidth="1"/>
    <col min="14078" max="14079" width="9.140625" style="164" customWidth="1"/>
    <col min="14080" max="14080" width="9.42578125" style="164" bestFit="1" customWidth="1"/>
    <col min="14081" max="14081" width="9.5703125" style="164" bestFit="1" customWidth="1"/>
    <col min="14082" max="14082" width="9.28515625" style="164" bestFit="1" customWidth="1"/>
    <col min="14083" max="14083" width="9.42578125" style="164" bestFit="1" customWidth="1"/>
    <col min="14084" max="14087" width="9.28515625" style="164" bestFit="1" customWidth="1"/>
    <col min="14088" max="14089" width="9.140625" style="164"/>
    <col min="14090" max="14090" width="9.28515625" style="164" bestFit="1" customWidth="1"/>
    <col min="14091" max="14091" width="15.85546875" style="164" bestFit="1" customWidth="1"/>
    <col min="14092" max="14092" width="10" style="164" bestFit="1" customWidth="1"/>
    <col min="14093" max="14094" width="10.140625" style="164" bestFit="1" customWidth="1"/>
    <col min="14095" max="14097" width="10" style="164" bestFit="1" customWidth="1"/>
    <col min="14098" max="14098" width="10.85546875" style="164" bestFit="1" customWidth="1"/>
    <col min="14099" max="14099" width="11" style="164" bestFit="1" customWidth="1"/>
    <col min="14100" max="14100" width="10.140625" style="164" bestFit="1" customWidth="1"/>
    <col min="14101" max="14101" width="10.7109375" style="164" bestFit="1" customWidth="1"/>
    <col min="14102" max="14108" width="10" style="164" bestFit="1" customWidth="1"/>
    <col min="14109" max="14317" width="9.140625" style="164"/>
    <col min="14318" max="14318" width="5.140625" style="164" customWidth="1"/>
    <col min="14319" max="14319" width="15" style="164" customWidth="1"/>
    <col min="14320" max="14320" width="0" style="164" hidden="1" customWidth="1"/>
    <col min="14321" max="14321" width="10.7109375" style="164" customWidth="1"/>
    <col min="14322" max="14322" width="56.42578125" style="164" customWidth="1"/>
    <col min="14323" max="14323" width="11.140625" style="164" customWidth="1"/>
    <col min="14324" max="14324" width="7.5703125" style="164" customWidth="1"/>
    <col min="14325" max="14325" width="6.7109375" style="164" customWidth="1"/>
    <col min="14326" max="14326" width="7" style="164" customWidth="1"/>
    <col min="14327" max="14327" width="10" style="164" customWidth="1"/>
    <col min="14328" max="14328" width="14.28515625" style="164" customWidth="1"/>
    <col min="14329" max="14329" width="9.42578125" style="164" bestFit="1" customWidth="1"/>
    <col min="14330" max="14332" width="9.140625" style="164" customWidth="1"/>
    <col min="14333" max="14333" width="9.28515625" style="164" customWidth="1"/>
    <col min="14334" max="14335" width="9.140625" style="164" customWidth="1"/>
    <col min="14336" max="14336" width="9.42578125" style="164" bestFit="1" customWidth="1"/>
    <col min="14337" max="14337" width="9.5703125" style="164" bestFit="1" customWidth="1"/>
    <col min="14338" max="14338" width="9.28515625" style="164" bestFit="1" customWidth="1"/>
    <col min="14339" max="14339" width="9.42578125" style="164" bestFit="1" customWidth="1"/>
    <col min="14340" max="14343" width="9.28515625" style="164" bestFit="1" customWidth="1"/>
    <col min="14344" max="14345" width="9.140625" style="164"/>
    <col min="14346" max="14346" width="9.28515625" style="164" bestFit="1" customWidth="1"/>
    <col min="14347" max="14347" width="15.85546875" style="164" bestFit="1" customWidth="1"/>
    <col min="14348" max="14348" width="10" style="164" bestFit="1" customWidth="1"/>
    <col min="14349" max="14350" width="10.140625" style="164" bestFit="1" customWidth="1"/>
    <col min="14351" max="14353" width="10" style="164" bestFit="1" customWidth="1"/>
    <col min="14354" max="14354" width="10.85546875" style="164" bestFit="1" customWidth="1"/>
    <col min="14355" max="14355" width="11" style="164" bestFit="1" customWidth="1"/>
    <col min="14356" max="14356" width="10.140625" style="164" bestFit="1" customWidth="1"/>
    <col min="14357" max="14357" width="10.7109375" style="164" bestFit="1" customWidth="1"/>
    <col min="14358" max="14364" width="10" style="164" bestFit="1" customWidth="1"/>
    <col min="14365" max="14573" width="9.140625" style="164"/>
    <col min="14574" max="14574" width="5.140625" style="164" customWidth="1"/>
    <col min="14575" max="14575" width="15" style="164" customWidth="1"/>
    <col min="14576" max="14576" width="0" style="164" hidden="1" customWidth="1"/>
    <col min="14577" max="14577" width="10.7109375" style="164" customWidth="1"/>
    <col min="14578" max="14578" width="56.42578125" style="164" customWidth="1"/>
    <col min="14579" max="14579" width="11.140625" style="164" customWidth="1"/>
    <col min="14580" max="14580" width="7.5703125" style="164" customWidth="1"/>
    <col min="14581" max="14581" width="6.7109375" style="164" customWidth="1"/>
    <col min="14582" max="14582" width="7" style="164" customWidth="1"/>
    <col min="14583" max="14583" width="10" style="164" customWidth="1"/>
    <col min="14584" max="14584" width="14.28515625" style="164" customWidth="1"/>
    <col min="14585" max="14585" width="9.42578125" style="164" bestFit="1" customWidth="1"/>
    <col min="14586" max="14588" width="9.140625" style="164" customWidth="1"/>
    <col min="14589" max="14589" width="9.28515625" style="164" customWidth="1"/>
    <col min="14590" max="14591" width="9.140625" style="164" customWidth="1"/>
    <col min="14592" max="14592" width="9.42578125" style="164" bestFit="1" customWidth="1"/>
    <col min="14593" max="14593" width="9.5703125" style="164" bestFit="1" customWidth="1"/>
    <col min="14594" max="14594" width="9.28515625" style="164" bestFit="1" customWidth="1"/>
    <col min="14595" max="14595" width="9.42578125" style="164" bestFit="1" customWidth="1"/>
    <col min="14596" max="14599" width="9.28515625" style="164" bestFit="1" customWidth="1"/>
    <col min="14600" max="14601" width="9.140625" style="164"/>
    <col min="14602" max="14602" width="9.28515625" style="164" bestFit="1" customWidth="1"/>
    <col min="14603" max="14603" width="15.85546875" style="164" bestFit="1" customWidth="1"/>
    <col min="14604" max="14604" width="10" style="164" bestFit="1" customWidth="1"/>
    <col min="14605" max="14606" width="10.140625" style="164" bestFit="1" customWidth="1"/>
    <col min="14607" max="14609" width="10" style="164" bestFit="1" customWidth="1"/>
    <col min="14610" max="14610" width="10.85546875" style="164" bestFit="1" customWidth="1"/>
    <col min="14611" max="14611" width="11" style="164" bestFit="1" customWidth="1"/>
    <col min="14612" max="14612" width="10.140625" style="164" bestFit="1" customWidth="1"/>
    <col min="14613" max="14613" width="10.7109375" style="164" bestFit="1" customWidth="1"/>
    <col min="14614" max="14620" width="10" style="164" bestFit="1" customWidth="1"/>
    <col min="14621" max="14829" width="9.140625" style="164"/>
    <col min="14830" max="14830" width="5.140625" style="164" customWidth="1"/>
    <col min="14831" max="14831" width="15" style="164" customWidth="1"/>
    <col min="14832" max="14832" width="0" style="164" hidden="1" customWidth="1"/>
    <col min="14833" max="14833" width="10.7109375" style="164" customWidth="1"/>
    <col min="14834" max="14834" width="56.42578125" style="164" customWidth="1"/>
    <col min="14835" max="14835" width="11.140625" style="164" customWidth="1"/>
    <col min="14836" max="14836" width="7.5703125" style="164" customWidth="1"/>
    <col min="14837" max="14837" width="6.7109375" style="164" customWidth="1"/>
    <col min="14838" max="14838" width="7" style="164" customWidth="1"/>
    <col min="14839" max="14839" width="10" style="164" customWidth="1"/>
    <col min="14840" max="14840" width="14.28515625" style="164" customWidth="1"/>
    <col min="14841" max="14841" width="9.42578125" style="164" bestFit="1" customWidth="1"/>
    <col min="14842" max="14844" width="9.140625" style="164" customWidth="1"/>
    <col min="14845" max="14845" width="9.28515625" style="164" customWidth="1"/>
    <col min="14846" max="14847" width="9.140625" style="164" customWidth="1"/>
    <col min="14848" max="14848" width="9.42578125" style="164" bestFit="1" customWidth="1"/>
    <col min="14849" max="14849" width="9.5703125" style="164" bestFit="1" customWidth="1"/>
    <col min="14850" max="14850" width="9.28515625" style="164" bestFit="1" customWidth="1"/>
    <col min="14851" max="14851" width="9.42578125" style="164" bestFit="1" customWidth="1"/>
    <col min="14852" max="14855" width="9.28515625" style="164" bestFit="1" customWidth="1"/>
    <col min="14856" max="14857" width="9.140625" style="164"/>
    <col min="14858" max="14858" width="9.28515625" style="164" bestFit="1" customWidth="1"/>
    <col min="14859" max="14859" width="15.85546875" style="164" bestFit="1" customWidth="1"/>
    <col min="14860" max="14860" width="10" style="164" bestFit="1" customWidth="1"/>
    <col min="14861" max="14862" width="10.140625" style="164" bestFit="1" customWidth="1"/>
    <col min="14863" max="14865" width="10" style="164" bestFit="1" customWidth="1"/>
    <col min="14866" max="14866" width="10.85546875" style="164" bestFit="1" customWidth="1"/>
    <col min="14867" max="14867" width="11" style="164" bestFit="1" customWidth="1"/>
    <col min="14868" max="14868" width="10.140625" style="164" bestFit="1" customWidth="1"/>
    <col min="14869" max="14869" width="10.7109375" style="164" bestFit="1" customWidth="1"/>
    <col min="14870" max="14876" width="10" style="164" bestFit="1" customWidth="1"/>
    <col min="14877" max="15085" width="9.140625" style="164"/>
    <col min="15086" max="15086" width="5.140625" style="164" customWidth="1"/>
    <col min="15087" max="15087" width="15" style="164" customWidth="1"/>
    <col min="15088" max="15088" width="0" style="164" hidden="1" customWidth="1"/>
    <col min="15089" max="15089" width="10.7109375" style="164" customWidth="1"/>
    <col min="15090" max="15090" width="56.42578125" style="164" customWidth="1"/>
    <col min="15091" max="15091" width="11.140625" style="164" customWidth="1"/>
    <col min="15092" max="15092" width="7.5703125" style="164" customWidth="1"/>
    <col min="15093" max="15093" width="6.7109375" style="164" customWidth="1"/>
    <col min="15094" max="15094" width="7" style="164" customWidth="1"/>
    <col min="15095" max="15095" width="10" style="164" customWidth="1"/>
    <col min="15096" max="15096" width="14.28515625" style="164" customWidth="1"/>
    <col min="15097" max="15097" width="9.42578125" style="164" bestFit="1" customWidth="1"/>
    <col min="15098" max="15100" width="9.140625" style="164" customWidth="1"/>
    <col min="15101" max="15101" width="9.28515625" style="164" customWidth="1"/>
    <col min="15102" max="15103" width="9.140625" style="164" customWidth="1"/>
    <col min="15104" max="15104" width="9.42578125" style="164" bestFit="1" customWidth="1"/>
    <col min="15105" max="15105" width="9.5703125" style="164" bestFit="1" customWidth="1"/>
    <col min="15106" max="15106" width="9.28515625" style="164" bestFit="1" customWidth="1"/>
    <col min="15107" max="15107" width="9.42578125" style="164" bestFit="1" customWidth="1"/>
    <col min="15108" max="15111" width="9.28515625" style="164" bestFit="1" customWidth="1"/>
    <col min="15112" max="15113" width="9.140625" style="164"/>
    <col min="15114" max="15114" width="9.28515625" style="164" bestFit="1" customWidth="1"/>
    <col min="15115" max="15115" width="15.85546875" style="164" bestFit="1" customWidth="1"/>
    <col min="15116" max="15116" width="10" style="164" bestFit="1" customWidth="1"/>
    <col min="15117" max="15118" width="10.140625" style="164" bestFit="1" customWidth="1"/>
    <col min="15119" max="15121" width="10" style="164" bestFit="1" customWidth="1"/>
    <col min="15122" max="15122" width="10.85546875" style="164" bestFit="1" customWidth="1"/>
    <col min="15123" max="15123" width="11" style="164" bestFit="1" customWidth="1"/>
    <col min="15124" max="15124" width="10.140625" style="164" bestFit="1" customWidth="1"/>
    <col min="15125" max="15125" width="10.7109375" style="164" bestFit="1" customWidth="1"/>
    <col min="15126" max="15132" width="10" style="164" bestFit="1" customWidth="1"/>
    <col min="15133" max="15341" width="9.140625" style="164"/>
    <col min="15342" max="15342" width="5.140625" style="164" customWidth="1"/>
    <col min="15343" max="15343" width="15" style="164" customWidth="1"/>
    <col min="15344" max="15344" width="0" style="164" hidden="1" customWidth="1"/>
    <col min="15345" max="15345" width="10.7109375" style="164" customWidth="1"/>
    <col min="15346" max="15346" width="56.42578125" style="164" customWidth="1"/>
    <col min="15347" max="15347" width="11.140625" style="164" customWidth="1"/>
    <col min="15348" max="15348" width="7.5703125" style="164" customWidth="1"/>
    <col min="15349" max="15349" width="6.7109375" style="164" customWidth="1"/>
    <col min="15350" max="15350" width="7" style="164" customWidth="1"/>
    <col min="15351" max="15351" width="10" style="164" customWidth="1"/>
    <col min="15352" max="15352" width="14.28515625" style="164" customWidth="1"/>
    <col min="15353" max="15353" width="9.42578125" style="164" bestFit="1" customWidth="1"/>
    <col min="15354" max="15356" width="9.140625" style="164" customWidth="1"/>
    <col min="15357" max="15357" width="9.28515625" style="164" customWidth="1"/>
    <col min="15358" max="15359" width="9.140625" style="164" customWidth="1"/>
    <col min="15360" max="15360" width="9.42578125" style="164" bestFit="1" customWidth="1"/>
    <col min="15361" max="15361" width="9.5703125" style="164" bestFit="1" customWidth="1"/>
    <col min="15362" max="15362" width="9.28515625" style="164" bestFit="1" customWidth="1"/>
    <col min="15363" max="15363" width="9.42578125" style="164" bestFit="1" customWidth="1"/>
    <col min="15364" max="15367" width="9.28515625" style="164" bestFit="1" customWidth="1"/>
    <col min="15368" max="15369" width="9.140625" style="164"/>
    <col min="15370" max="15370" width="9.28515625" style="164" bestFit="1" customWidth="1"/>
    <col min="15371" max="15371" width="15.85546875" style="164" bestFit="1" customWidth="1"/>
    <col min="15372" max="15372" width="10" style="164" bestFit="1" customWidth="1"/>
    <col min="15373" max="15374" width="10.140625" style="164" bestFit="1" customWidth="1"/>
    <col min="15375" max="15377" width="10" style="164" bestFit="1" customWidth="1"/>
    <col min="15378" max="15378" width="10.85546875" style="164" bestFit="1" customWidth="1"/>
    <col min="15379" max="15379" width="11" style="164" bestFit="1" customWidth="1"/>
    <col min="15380" max="15380" width="10.140625" style="164" bestFit="1" customWidth="1"/>
    <col min="15381" max="15381" width="10.7109375" style="164" bestFit="1" customWidth="1"/>
    <col min="15382" max="15388" width="10" style="164" bestFit="1" customWidth="1"/>
    <col min="15389" max="15597" width="9.140625" style="164"/>
    <col min="15598" max="15598" width="5.140625" style="164" customWidth="1"/>
    <col min="15599" max="15599" width="15" style="164" customWidth="1"/>
    <col min="15600" max="15600" width="0" style="164" hidden="1" customWidth="1"/>
    <col min="15601" max="15601" width="10.7109375" style="164" customWidth="1"/>
    <col min="15602" max="15602" width="56.42578125" style="164" customWidth="1"/>
    <col min="15603" max="15603" width="11.140625" style="164" customWidth="1"/>
    <col min="15604" max="15604" width="7.5703125" style="164" customWidth="1"/>
    <col min="15605" max="15605" width="6.7109375" style="164" customWidth="1"/>
    <col min="15606" max="15606" width="7" style="164" customWidth="1"/>
    <col min="15607" max="15607" width="10" style="164" customWidth="1"/>
    <col min="15608" max="15608" width="14.28515625" style="164" customWidth="1"/>
    <col min="15609" max="15609" width="9.42578125" style="164" bestFit="1" customWidth="1"/>
    <col min="15610" max="15612" width="9.140625" style="164" customWidth="1"/>
    <col min="15613" max="15613" width="9.28515625" style="164" customWidth="1"/>
    <col min="15614" max="15615" width="9.140625" style="164" customWidth="1"/>
    <col min="15616" max="15616" width="9.42578125" style="164" bestFit="1" customWidth="1"/>
    <col min="15617" max="15617" width="9.5703125" style="164" bestFit="1" customWidth="1"/>
    <col min="15618" max="15618" width="9.28515625" style="164" bestFit="1" customWidth="1"/>
    <col min="15619" max="15619" width="9.42578125" style="164" bestFit="1" customWidth="1"/>
    <col min="15620" max="15623" width="9.28515625" style="164" bestFit="1" customWidth="1"/>
    <col min="15624" max="15625" width="9.140625" style="164"/>
    <col min="15626" max="15626" width="9.28515625" style="164" bestFit="1" customWidth="1"/>
    <col min="15627" max="15627" width="15.85546875" style="164" bestFit="1" customWidth="1"/>
    <col min="15628" max="15628" width="10" style="164" bestFit="1" customWidth="1"/>
    <col min="15629" max="15630" width="10.140625" style="164" bestFit="1" customWidth="1"/>
    <col min="15631" max="15633" width="10" style="164" bestFit="1" customWidth="1"/>
    <col min="15634" max="15634" width="10.85546875" style="164" bestFit="1" customWidth="1"/>
    <col min="15635" max="15635" width="11" style="164" bestFit="1" customWidth="1"/>
    <col min="15636" max="15636" width="10.140625" style="164" bestFit="1" customWidth="1"/>
    <col min="15637" max="15637" width="10.7109375" style="164" bestFit="1" customWidth="1"/>
    <col min="15638" max="15644" width="10" style="164" bestFit="1" customWidth="1"/>
    <col min="15645" max="15853" width="9.140625" style="164"/>
    <col min="15854" max="15854" width="5.140625" style="164" customWidth="1"/>
    <col min="15855" max="15855" width="15" style="164" customWidth="1"/>
    <col min="15856" max="15856" width="0" style="164" hidden="1" customWidth="1"/>
    <col min="15857" max="15857" width="10.7109375" style="164" customWidth="1"/>
    <col min="15858" max="15858" width="56.42578125" style="164" customWidth="1"/>
    <col min="15859" max="15859" width="11.140625" style="164" customWidth="1"/>
    <col min="15860" max="15860" width="7.5703125" style="164" customWidth="1"/>
    <col min="15861" max="15861" width="6.7109375" style="164" customWidth="1"/>
    <col min="15862" max="15862" width="7" style="164" customWidth="1"/>
    <col min="15863" max="15863" width="10" style="164" customWidth="1"/>
    <col min="15864" max="15864" width="14.28515625" style="164" customWidth="1"/>
    <col min="15865" max="15865" width="9.42578125" style="164" bestFit="1" customWidth="1"/>
    <col min="15866" max="15868" width="9.140625" style="164" customWidth="1"/>
    <col min="15869" max="15869" width="9.28515625" style="164" customWidth="1"/>
    <col min="15870" max="15871" width="9.140625" style="164" customWidth="1"/>
    <col min="15872" max="15872" width="9.42578125" style="164" bestFit="1" customWidth="1"/>
    <col min="15873" max="15873" width="9.5703125" style="164" bestFit="1" customWidth="1"/>
    <col min="15874" max="15874" width="9.28515625" style="164" bestFit="1" customWidth="1"/>
    <col min="15875" max="15875" width="9.42578125" style="164" bestFit="1" customWidth="1"/>
    <col min="15876" max="15879" width="9.28515625" style="164" bestFit="1" customWidth="1"/>
    <col min="15880" max="15881" width="9.140625" style="164"/>
    <col min="15882" max="15882" width="9.28515625" style="164" bestFit="1" customWidth="1"/>
    <col min="15883" max="15883" width="15.85546875" style="164" bestFit="1" customWidth="1"/>
    <col min="15884" max="15884" width="10" style="164" bestFit="1" customWidth="1"/>
    <col min="15885" max="15886" width="10.140625" style="164" bestFit="1" customWidth="1"/>
    <col min="15887" max="15889" width="10" style="164" bestFit="1" customWidth="1"/>
    <col min="15890" max="15890" width="10.85546875" style="164" bestFit="1" customWidth="1"/>
    <col min="15891" max="15891" width="11" style="164" bestFit="1" customWidth="1"/>
    <col min="15892" max="15892" width="10.140625" style="164" bestFit="1" customWidth="1"/>
    <col min="15893" max="15893" width="10.7109375" style="164" bestFit="1" customWidth="1"/>
    <col min="15894" max="15900" width="10" style="164" bestFit="1" customWidth="1"/>
    <col min="15901" max="16109" width="9.140625" style="164"/>
    <col min="16110" max="16110" width="5.140625" style="164" customWidth="1"/>
    <col min="16111" max="16111" width="15" style="164" customWidth="1"/>
    <col min="16112" max="16112" width="0" style="164" hidden="1" customWidth="1"/>
    <col min="16113" max="16113" width="10.7109375" style="164" customWidth="1"/>
    <col min="16114" max="16114" width="56.42578125" style="164" customWidth="1"/>
    <col min="16115" max="16115" width="11.140625" style="164" customWidth="1"/>
    <col min="16116" max="16116" width="7.5703125" style="164" customWidth="1"/>
    <col min="16117" max="16117" width="6.7109375" style="164" customWidth="1"/>
    <col min="16118" max="16118" width="7" style="164" customWidth="1"/>
    <col min="16119" max="16119" width="10" style="164" customWidth="1"/>
    <col min="16120" max="16120" width="14.28515625" style="164" customWidth="1"/>
    <col min="16121" max="16121" width="9.42578125" style="164" bestFit="1" customWidth="1"/>
    <col min="16122" max="16124" width="9.140625" style="164" customWidth="1"/>
    <col min="16125" max="16125" width="9.28515625" style="164" customWidth="1"/>
    <col min="16126" max="16127" width="9.140625" style="164" customWidth="1"/>
    <col min="16128" max="16128" width="9.42578125" style="164" bestFit="1" customWidth="1"/>
    <col min="16129" max="16129" width="9.5703125" style="164" bestFit="1" customWidth="1"/>
    <col min="16130" max="16130" width="9.28515625" style="164" bestFit="1" customWidth="1"/>
    <col min="16131" max="16131" width="9.42578125" style="164" bestFit="1" customWidth="1"/>
    <col min="16132" max="16135" width="9.28515625" style="164" bestFit="1" customWidth="1"/>
    <col min="16136" max="16137" width="9.140625" style="164"/>
    <col min="16138" max="16138" width="9.28515625" style="164" bestFit="1" customWidth="1"/>
    <col min="16139" max="16139" width="15.85546875" style="164" bestFit="1" customWidth="1"/>
    <col min="16140" max="16140" width="10" style="164" bestFit="1" customWidth="1"/>
    <col min="16141" max="16142" width="10.140625" style="164" bestFit="1" customWidth="1"/>
    <col min="16143" max="16145" width="10" style="164" bestFit="1" customWidth="1"/>
    <col min="16146" max="16146" width="10.85546875" style="164" bestFit="1" customWidth="1"/>
    <col min="16147" max="16147" width="11" style="164" bestFit="1" customWidth="1"/>
    <col min="16148" max="16148" width="10.140625" style="164" bestFit="1" customWidth="1"/>
    <col min="16149" max="16149" width="10.7109375" style="164" bestFit="1" customWidth="1"/>
    <col min="16150" max="16156" width="10" style="164" bestFit="1" customWidth="1"/>
    <col min="16157" max="16384" width="9.140625" style="164"/>
  </cols>
  <sheetData>
    <row r="1" spans="1:29" s="159" customFormat="1" ht="12.75" customHeight="1">
      <c r="A1" s="424" t="s">
        <v>1241</v>
      </c>
      <c r="B1" s="424"/>
      <c r="C1" s="400"/>
      <c r="D1" s="161"/>
      <c r="E1" s="161"/>
      <c r="F1" s="161"/>
      <c r="G1" s="161"/>
      <c r="H1" s="161"/>
      <c r="I1" s="161"/>
      <c r="J1" s="181"/>
      <c r="K1" s="182"/>
      <c r="L1" s="401"/>
      <c r="M1" s="401"/>
      <c r="N1" s="401"/>
      <c r="O1" s="401"/>
      <c r="P1" s="401"/>
      <c r="Q1" s="401"/>
      <c r="R1" s="401"/>
      <c r="S1" s="401"/>
      <c r="T1" s="401"/>
      <c r="U1" s="401"/>
      <c r="V1" s="401"/>
      <c r="W1" s="401"/>
      <c r="X1" s="401"/>
      <c r="Y1" s="401"/>
      <c r="Z1" s="401"/>
      <c r="AA1" s="401"/>
      <c r="AB1" s="401"/>
      <c r="AC1" s="401"/>
    </row>
    <row r="2" spans="1:29" s="160" customFormat="1" ht="20.25" customHeight="1">
      <c r="A2" s="425" t="s">
        <v>1361</v>
      </c>
      <c r="B2" s="425"/>
      <c r="C2" s="425"/>
      <c r="D2" s="425"/>
      <c r="E2" s="425"/>
      <c r="F2" s="425"/>
      <c r="G2" s="425"/>
      <c r="H2" s="425"/>
      <c r="I2" s="425"/>
      <c r="J2" s="425"/>
      <c r="K2" s="425"/>
      <c r="L2" s="402"/>
      <c r="M2" s="402"/>
      <c r="N2" s="402"/>
      <c r="O2" s="402"/>
      <c r="P2" s="402"/>
      <c r="Q2" s="402"/>
      <c r="R2" s="402"/>
      <c r="S2" s="402"/>
      <c r="T2" s="402"/>
      <c r="U2" s="402"/>
      <c r="V2" s="402"/>
      <c r="W2" s="402"/>
      <c r="X2" s="402"/>
      <c r="Y2" s="402"/>
      <c r="Z2" s="402"/>
      <c r="AA2" s="402"/>
      <c r="AB2" s="402"/>
      <c r="AC2" s="402"/>
    </row>
    <row r="3" spans="1:29" s="160" customFormat="1" ht="15.75" customHeight="1">
      <c r="A3" s="426" t="s">
        <v>1362</v>
      </c>
      <c r="B3" s="426"/>
      <c r="C3" s="426"/>
      <c r="D3" s="426"/>
      <c r="E3" s="426"/>
      <c r="F3" s="426"/>
      <c r="G3" s="426"/>
      <c r="H3" s="426"/>
      <c r="I3" s="426"/>
      <c r="J3" s="426"/>
      <c r="K3" s="426"/>
      <c r="L3" s="402"/>
      <c r="M3" s="402"/>
      <c r="N3" s="402"/>
      <c r="O3" s="402"/>
      <c r="P3" s="402"/>
      <c r="Q3" s="402"/>
      <c r="R3" s="402"/>
      <c r="S3" s="402"/>
      <c r="T3" s="402"/>
      <c r="U3" s="402"/>
      <c r="V3" s="402"/>
      <c r="W3" s="402"/>
      <c r="X3" s="402"/>
      <c r="Y3" s="402"/>
      <c r="Z3" s="402"/>
      <c r="AA3" s="402"/>
      <c r="AB3" s="402"/>
      <c r="AC3" s="402"/>
    </row>
    <row r="4" spans="1:29" s="183" customFormat="1" ht="17.25" hidden="1" customHeight="1">
      <c r="A4" s="427" t="s">
        <v>1326</v>
      </c>
      <c r="B4" s="427"/>
      <c r="C4" s="427"/>
      <c r="D4" s="427"/>
      <c r="E4" s="427"/>
      <c r="F4" s="427"/>
      <c r="G4" s="427"/>
      <c r="H4" s="427"/>
      <c r="I4" s="427"/>
      <c r="J4" s="427"/>
      <c r="K4" s="427"/>
      <c r="L4" s="403"/>
      <c r="M4" s="403"/>
      <c r="N4" s="403"/>
      <c r="O4" s="403"/>
      <c r="P4" s="403"/>
      <c r="Q4" s="403"/>
      <c r="R4" s="403"/>
      <c r="S4" s="403"/>
      <c r="T4" s="403"/>
      <c r="U4" s="403"/>
      <c r="V4" s="403"/>
      <c r="W4" s="403"/>
      <c r="X4" s="403"/>
      <c r="Y4" s="403"/>
      <c r="Z4" s="403"/>
      <c r="AA4" s="403"/>
      <c r="AB4" s="403"/>
      <c r="AC4" s="403"/>
    </row>
    <row r="5" spans="1:29" s="161" customFormat="1" ht="12.75" customHeight="1">
      <c r="A5" s="428" t="s">
        <v>0</v>
      </c>
      <c r="B5" s="428" t="s">
        <v>1150</v>
      </c>
      <c r="C5" s="355"/>
      <c r="D5" s="429" t="s">
        <v>182</v>
      </c>
      <c r="E5" s="429" t="s">
        <v>831</v>
      </c>
      <c r="F5" s="429" t="s">
        <v>278</v>
      </c>
      <c r="G5" s="429" t="s">
        <v>279</v>
      </c>
      <c r="H5" s="429" t="s">
        <v>280</v>
      </c>
      <c r="I5" s="430" t="s">
        <v>1363</v>
      </c>
      <c r="J5" s="431"/>
      <c r="K5" s="432"/>
      <c r="L5" s="404" t="s">
        <v>1364</v>
      </c>
      <c r="M5" s="404" t="s">
        <v>1365</v>
      </c>
      <c r="N5" s="404" t="s">
        <v>1366</v>
      </c>
      <c r="O5" s="404" t="s">
        <v>1367</v>
      </c>
      <c r="P5" s="404" t="s">
        <v>1368</v>
      </c>
      <c r="Q5" s="404" t="s">
        <v>1369</v>
      </c>
      <c r="R5" s="404" t="s">
        <v>1370</v>
      </c>
      <c r="S5" s="404" t="s">
        <v>1371</v>
      </c>
      <c r="T5" s="404" t="s">
        <v>1372</v>
      </c>
      <c r="U5" s="404" t="s">
        <v>1373</v>
      </c>
      <c r="V5" s="404" t="s">
        <v>1374</v>
      </c>
      <c r="W5" s="404" t="s">
        <v>1375</v>
      </c>
      <c r="X5" s="404" t="s">
        <v>1376</v>
      </c>
      <c r="Y5" s="404" t="s">
        <v>1377</v>
      </c>
      <c r="Z5" s="404" t="s">
        <v>1378</v>
      </c>
      <c r="AA5" s="404" t="s">
        <v>1379</v>
      </c>
      <c r="AB5" s="404" t="s">
        <v>1380</v>
      </c>
      <c r="AC5" s="404" t="s">
        <v>1381</v>
      </c>
    </row>
    <row r="6" spans="1:29" s="161" customFormat="1" ht="24.75" customHeight="1">
      <c r="A6" s="433"/>
      <c r="B6" s="433"/>
      <c r="C6" s="355" t="s">
        <v>1151</v>
      </c>
      <c r="D6" s="434"/>
      <c r="E6" s="434"/>
      <c r="F6" s="434"/>
      <c r="G6" s="434"/>
      <c r="H6" s="434"/>
      <c r="I6" s="355" t="s">
        <v>1057</v>
      </c>
      <c r="J6" s="355" t="s">
        <v>1327</v>
      </c>
      <c r="K6" s="354" t="s">
        <v>1328</v>
      </c>
      <c r="L6" s="405"/>
      <c r="M6" s="404"/>
      <c r="N6" s="404"/>
      <c r="O6" s="404"/>
      <c r="P6" s="404"/>
      <c r="Q6" s="404"/>
      <c r="R6" s="404"/>
      <c r="S6" s="404"/>
      <c r="T6" s="404"/>
      <c r="U6" s="404"/>
      <c r="V6" s="404"/>
      <c r="W6" s="404"/>
      <c r="X6" s="404"/>
      <c r="Y6" s="404"/>
      <c r="Z6" s="404"/>
      <c r="AA6" s="404"/>
      <c r="AB6" s="404"/>
      <c r="AC6" s="404"/>
    </row>
    <row r="7" spans="1:29" s="163" customFormat="1" ht="12" customHeight="1">
      <c r="A7" s="162">
        <v>1</v>
      </c>
      <c r="B7" s="162">
        <v>2</v>
      </c>
      <c r="C7" s="162">
        <v>3</v>
      </c>
      <c r="D7" s="162">
        <v>4</v>
      </c>
      <c r="E7" s="162">
        <v>5</v>
      </c>
      <c r="F7" s="162">
        <v>6</v>
      </c>
      <c r="G7" s="162">
        <v>7</v>
      </c>
      <c r="H7" s="162">
        <v>8</v>
      </c>
      <c r="I7" s="162">
        <v>9</v>
      </c>
      <c r="J7" s="162">
        <v>10</v>
      </c>
      <c r="K7" s="162">
        <v>11</v>
      </c>
      <c r="L7" s="162">
        <v>12</v>
      </c>
      <c r="M7" s="162">
        <v>13</v>
      </c>
      <c r="N7" s="162">
        <v>14</v>
      </c>
      <c r="O7" s="162">
        <v>15</v>
      </c>
      <c r="P7" s="162">
        <v>16</v>
      </c>
      <c r="Q7" s="162">
        <v>17</v>
      </c>
      <c r="R7" s="162">
        <v>18</v>
      </c>
      <c r="S7" s="162">
        <v>19</v>
      </c>
      <c r="T7" s="162">
        <v>20</v>
      </c>
      <c r="U7" s="162">
        <v>21</v>
      </c>
      <c r="V7" s="162">
        <v>22</v>
      </c>
      <c r="W7" s="162">
        <v>23</v>
      </c>
      <c r="X7" s="162">
        <v>24</v>
      </c>
      <c r="Y7" s="162">
        <v>25</v>
      </c>
      <c r="Z7" s="162">
        <v>26</v>
      </c>
      <c r="AA7" s="162">
        <v>27</v>
      </c>
      <c r="AB7" s="162">
        <v>28</v>
      </c>
      <c r="AC7" s="162">
        <v>29</v>
      </c>
    </row>
    <row r="8" spans="1:29" s="161" customFormat="1" ht="12">
      <c r="A8" s="354"/>
      <c r="B8" s="184" t="s">
        <v>1058</v>
      </c>
      <c r="C8" s="355"/>
      <c r="D8" s="355"/>
      <c r="E8" s="355"/>
      <c r="F8" s="355"/>
      <c r="G8" s="355"/>
      <c r="H8" s="355"/>
      <c r="I8" s="355"/>
      <c r="J8" s="354"/>
      <c r="K8" s="354"/>
      <c r="L8" s="406"/>
      <c r="M8" s="407"/>
      <c r="N8" s="407"/>
      <c r="O8" s="407"/>
      <c r="P8" s="407"/>
      <c r="Q8" s="407"/>
      <c r="R8" s="407"/>
      <c r="S8" s="407"/>
      <c r="T8" s="407"/>
      <c r="U8" s="407"/>
      <c r="V8" s="407"/>
      <c r="W8" s="407"/>
      <c r="X8" s="407"/>
      <c r="Y8" s="407"/>
      <c r="Z8" s="407"/>
      <c r="AA8" s="407"/>
      <c r="AB8" s="407"/>
      <c r="AC8" s="407"/>
    </row>
    <row r="9" spans="1:29" s="191" customFormat="1" ht="12">
      <c r="A9" s="185"/>
      <c r="B9" s="186" t="s">
        <v>1242</v>
      </c>
      <c r="C9" s="187"/>
      <c r="D9" s="187"/>
      <c r="E9" s="187"/>
      <c r="F9" s="187"/>
      <c r="G9" s="408"/>
      <c r="H9" s="187"/>
      <c r="I9" s="188"/>
      <c r="J9" s="189"/>
      <c r="K9" s="190">
        <v>48080000</v>
      </c>
      <c r="L9" s="405"/>
      <c r="M9" s="404"/>
      <c r="N9" s="404"/>
      <c r="O9" s="404"/>
      <c r="P9" s="404"/>
      <c r="Q9" s="404"/>
      <c r="R9" s="404"/>
      <c r="S9" s="404"/>
      <c r="T9" s="404"/>
      <c r="U9" s="404"/>
      <c r="V9" s="404"/>
      <c r="W9" s="404"/>
      <c r="X9" s="404"/>
      <c r="Y9" s="404"/>
      <c r="Z9" s="404"/>
      <c r="AA9" s="404"/>
      <c r="AB9" s="404"/>
      <c r="AC9" s="404"/>
    </row>
    <row r="10" spans="1:29" s="198" customFormat="1" ht="56.25" customHeight="1">
      <c r="A10" s="192">
        <v>1</v>
      </c>
      <c r="B10" s="193" t="s">
        <v>1243</v>
      </c>
      <c r="C10" s="193" t="s">
        <v>1382</v>
      </c>
      <c r="D10" s="194" t="s">
        <v>1244</v>
      </c>
      <c r="E10" s="194" t="s">
        <v>1096</v>
      </c>
      <c r="F10" s="194" t="s">
        <v>1383</v>
      </c>
      <c r="G10" s="194" t="s">
        <v>4</v>
      </c>
      <c r="H10" s="194" t="s">
        <v>188</v>
      </c>
      <c r="I10" s="195">
        <f>SUM(L10:AC10)</f>
        <v>8</v>
      </c>
      <c r="J10" s="196">
        <v>1260000</v>
      </c>
      <c r="K10" s="197">
        <f t="shared" ref="K10:K73" si="0">J10*I10</f>
        <v>10080000</v>
      </c>
      <c r="L10" s="409"/>
      <c r="M10" s="410">
        <v>8</v>
      </c>
      <c r="N10" s="410"/>
      <c r="O10" s="410"/>
      <c r="P10" s="410"/>
      <c r="Q10" s="410"/>
      <c r="R10" s="410"/>
      <c r="S10" s="410"/>
      <c r="T10" s="410"/>
      <c r="U10" s="410"/>
      <c r="V10" s="410"/>
      <c r="W10" s="410"/>
      <c r="X10" s="410"/>
      <c r="Y10" s="410"/>
      <c r="Z10" s="410"/>
      <c r="AA10" s="410"/>
      <c r="AB10" s="410"/>
      <c r="AC10" s="410"/>
    </row>
    <row r="11" spans="1:29" s="198" customFormat="1" ht="56.25" customHeight="1">
      <c r="A11" s="192">
        <v>2</v>
      </c>
      <c r="B11" s="193" t="s">
        <v>1245</v>
      </c>
      <c r="C11" s="193" t="s">
        <v>47</v>
      </c>
      <c r="D11" s="192" t="s">
        <v>48</v>
      </c>
      <c r="E11" s="194" t="s">
        <v>1096</v>
      </c>
      <c r="F11" s="192" t="s">
        <v>1383</v>
      </c>
      <c r="G11" s="192" t="s">
        <v>4</v>
      </c>
      <c r="H11" s="192" t="s">
        <v>192</v>
      </c>
      <c r="I11" s="195">
        <f>SUM(L11:AC11)</f>
        <v>8</v>
      </c>
      <c r="J11" s="196">
        <v>550000</v>
      </c>
      <c r="K11" s="197">
        <f t="shared" si="0"/>
        <v>4400000</v>
      </c>
      <c r="L11" s="409"/>
      <c r="M11" s="410">
        <v>8</v>
      </c>
      <c r="N11" s="410"/>
      <c r="O11" s="410"/>
      <c r="P11" s="410"/>
      <c r="Q11" s="410"/>
      <c r="R11" s="410"/>
      <c r="S11" s="410"/>
      <c r="T11" s="410"/>
      <c r="U11" s="410"/>
      <c r="V11" s="410"/>
      <c r="W11" s="410"/>
      <c r="X11" s="410"/>
      <c r="Y11" s="410"/>
      <c r="Z11" s="410"/>
      <c r="AA11" s="410"/>
      <c r="AB11" s="410"/>
      <c r="AC11" s="410"/>
    </row>
    <row r="12" spans="1:29" s="198" customFormat="1" ht="56.25" customHeight="1">
      <c r="A12" s="192">
        <v>3</v>
      </c>
      <c r="B12" s="193" t="s">
        <v>1246</v>
      </c>
      <c r="C12" s="193" t="s">
        <v>1384</v>
      </c>
      <c r="D12" s="192" t="s">
        <v>48</v>
      </c>
      <c r="E12" s="194" t="s">
        <v>1096</v>
      </c>
      <c r="F12" s="194" t="s">
        <v>1383</v>
      </c>
      <c r="G12" s="194" t="s">
        <v>4</v>
      </c>
      <c r="H12" s="192" t="s">
        <v>192</v>
      </c>
      <c r="I12" s="195">
        <f>SUM(L12:AC12)</f>
        <v>8</v>
      </c>
      <c r="J12" s="196">
        <v>1260000</v>
      </c>
      <c r="K12" s="197">
        <f t="shared" si="0"/>
        <v>10080000</v>
      </c>
      <c r="L12" s="409"/>
      <c r="M12" s="410">
        <v>8</v>
      </c>
      <c r="N12" s="410"/>
      <c r="O12" s="410"/>
      <c r="P12" s="410"/>
      <c r="Q12" s="410"/>
      <c r="R12" s="410"/>
      <c r="S12" s="410"/>
      <c r="T12" s="410"/>
      <c r="U12" s="410"/>
      <c r="V12" s="410"/>
      <c r="W12" s="410"/>
      <c r="X12" s="410"/>
      <c r="Y12" s="410"/>
      <c r="Z12" s="410"/>
      <c r="AA12" s="410"/>
      <c r="AB12" s="410"/>
      <c r="AC12" s="410"/>
    </row>
    <row r="13" spans="1:29" s="198" customFormat="1" ht="56.25" customHeight="1">
      <c r="A13" s="192">
        <v>4</v>
      </c>
      <c r="B13" s="199" t="s">
        <v>1247</v>
      </c>
      <c r="C13" s="193" t="s">
        <v>1385</v>
      </c>
      <c r="D13" s="194" t="s">
        <v>1248</v>
      </c>
      <c r="E13" s="194" t="s">
        <v>1096</v>
      </c>
      <c r="F13" s="194" t="s">
        <v>1383</v>
      </c>
      <c r="G13" s="194" t="s">
        <v>4</v>
      </c>
      <c r="H13" s="194" t="s">
        <v>331</v>
      </c>
      <c r="I13" s="195">
        <f>SUM(L13:AC13)</f>
        <v>8</v>
      </c>
      <c r="J13" s="196">
        <v>2940000</v>
      </c>
      <c r="K13" s="197">
        <f t="shared" si="0"/>
        <v>23520000</v>
      </c>
      <c r="L13" s="409"/>
      <c r="M13" s="410">
        <v>8</v>
      </c>
      <c r="N13" s="410"/>
      <c r="O13" s="410"/>
      <c r="P13" s="410"/>
      <c r="Q13" s="410"/>
      <c r="R13" s="410"/>
      <c r="S13" s="410"/>
      <c r="T13" s="410"/>
      <c r="U13" s="410"/>
      <c r="V13" s="410"/>
      <c r="W13" s="410"/>
      <c r="X13" s="410"/>
      <c r="Y13" s="410"/>
      <c r="Z13" s="410"/>
      <c r="AA13" s="410"/>
      <c r="AB13" s="410"/>
      <c r="AC13" s="410"/>
    </row>
    <row r="14" spans="1:29" s="191" customFormat="1" ht="12">
      <c r="A14" s="185"/>
      <c r="B14" s="186" t="s">
        <v>1249</v>
      </c>
      <c r="C14" s="187"/>
      <c r="D14" s="187"/>
      <c r="E14" s="187"/>
      <c r="F14" s="187"/>
      <c r="G14" s="408"/>
      <c r="H14" s="187"/>
      <c r="I14" s="188"/>
      <c r="J14" s="189"/>
      <c r="K14" s="190">
        <v>9760000</v>
      </c>
      <c r="L14" s="405"/>
      <c r="M14" s="404"/>
      <c r="N14" s="404"/>
      <c r="O14" s="404"/>
      <c r="P14" s="404"/>
      <c r="Q14" s="404"/>
      <c r="R14" s="404"/>
      <c r="S14" s="404"/>
      <c r="T14" s="404"/>
      <c r="U14" s="404"/>
      <c r="V14" s="404"/>
      <c r="W14" s="404"/>
      <c r="X14" s="404"/>
      <c r="Y14" s="404"/>
      <c r="Z14" s="404"/>
      <c r="AA14" s="404"/>
      <c r="AB14" s="404"/>
      <c r="AC14" s="404"/>
    </row>
    <row r="15" spans="1:29" s="198" customFormat="1" ht="56.25" customHeight="1">
      <c r="A15" s="192">
        <v>5</v>
      </c>
      <c r="B15" s="193" t="s">
        <v>19</v>
      </c>
      <c r="C15" s="193" t="s">
        <v>95</v>
      </c>
      <c r="D15" s="194" t="s">
        <v>1250</v>
      </c>
      <c r="E15" s="194" t="s">
        <v>1096</v>
      </c>
      <c r="F15" s="194" t="s">
        <v>1383</v>
      </c>
      <c r="G15" s="194" t="s">
        <v>4</v>
      </c>
      <c r="H15" s="192" t="s">
        <v>5</v>
      </c>
      <c r="I15" s="195">
        <f>SUM(L15:AC15)</f>
        <v>2</v>
      </c>
      <c r="J15" s="196">
        <v>1260000</v>
      </c>
      <c r="K15" s="197">
        <f t="shared" si="0"/>
        <v>2520000</v>
      </c>
      <c r="L15" s="409"/>
      <c r="M15" s="410"/>
      <c r="N15" s="410"/>
      <c r="O15" s="410"/>
      <c r="P15" s="410">
        <v>2</v>
      </c>
      <c r="Q15" s="410"/>
      <c r="R15" s="410"/>
      <c r="S15" s="410"/>
      <c r="T15" s="410"/>
      <c r="U15" s="410"/>
      <c r="V15" s="410"/>
      <c r="W15" s="410"/>
      <c r="X15" s="410"/>
      <c r="Y15" s="410"/>
      <c r="Z15" s="410"/>
      <c r="AA15" s="410"/>
      <c r="AB15" s="410"/>
      <c r="AC15" s="410"/>
    </row>
    <row r="16" spans="1:29" s="198" customFormat="1" ht="56.25" customHeight="1">
      <c r="A16" s="192">
        <v>6</v>
      </c>
      <c r="B16" s="193" t="s">
        <v>45</v>
      </c>
      <c r="C16" s="193" t="s">
        <v>96</v>
      </c>
      <c r="D16" s="192" t="s">
        <v>46</v>
      </c>
      <c r="E16" s="194" t="s">
        <v>1096</v>
      </c>
      <c r="F16" s="192" t="s">
        <v>1383</v>
      </c>
      <c r="G16" s="192" t="s">
        <v>4</v>
      </c>
      <c r="H16" s="192" t="s">
        <v>5</v>
      </c>
      <c r="I16" s="195">
        <f>SUM(L16:AC16)</f>
        <v>4</v>
      </c>
      <c r="J16" s="196">
        <v>550000</v>
      </c>
      <c r="K16" s="197">
        <f t="shared" si="0"/>
        <v>2200000</v>
      </c>
      <c r="L16" s="409"/>
      <c r="M16" s="410"/>
      <c r="N16" s="410"/>
      <c r="O16" s="410"/>
      <c r="P16" s="410">
        <v>4</v>
      </c>
      <c r="Q16" s="410"/>
      <c r="R16" s="410"/>
      <c r="S16" s="410"/>
      <c r="T16" s="410"/>
      <c r="U16" s="410"/>
      <c r="V16" s="410"/>
      <c r="W16" s="410"/>
      <c r="X16" s="410"/>
      <c r="Y16" s="410"/>
      <c r="Z16" s="410"/>
      <c r="AA16" s="410"/>
      <c r="AB16" s="410"/>
      <c r="AC16" s="410"/>
    </row>
    <row r="17" spans="1:29" s="198" customFormat="1" ht="56.25" customHeight="1">
      <c r="A17" s="192">
        <v>7</v>
      </c>
      <c r="B17" s="193" t="s">
        <v>1251</v>
      </c>
      <c r="C17" s="193" t="s">
        <v>98</v>
      </c>
      <c r="D17" s="192" t="s">
        <v>1252</v>
      </c>
      <c r="E17" s="194" t="s">
        <v>1096</v>
      </c>
      <c r="F17" s="192" t="s">
        <v>1383</v>
      </c>
      <c r="G17" s="192" t="s">
        <v>4</v>
      </c>
      <c r="H17" s="192" t="s">
        <v>5</v>
      </c>
      <c r="I17" s="195">
        <f>SUM(L17:AC17)</f>
        <v>6</v>
      </c>
      <c r="J17" s="196">
        <v>840000</v>
      </c>
      <c r="K17" s="197">
        <f t="shared" si="0"/>
        <v>5040000</v>
      </c>
      <c r="L17" s="409"/>
      <c r="M17" s="410"/>
      <c r="N17" s="410"/>
      <c r="O17" s="410"/>
      <c r="P17" s="410">
        <v>6</v>
      </c>
      <c r="Q17" s="410"/>
      <c r="R17" s="410"/>
      <c r="S17" s="410"/>
      <c r="T17" s="410"/>
      <c r="U17" s="410"/>
      <c r="V17" s="410"/>
      <c r="W17" s="410"/>
      <c r="X17" s="410"/>
      <c r="Y17" s="410"/>
      <c r="Z17" s="410"/>
      <c r="AA17" s="410"/>
      <c r="AB17" s="410"/>
      <c r="AC17" s="410"/>
    </row>
    <row r="18" spans="1:29" s="191" customFormat="1" ht="12">
      <c r="A18" s="185"/>
      <c r="B18" s="200" t="s">
        <v>1136</v>
      </c>
      <c r="C18" s="201"/>
      <c r="D18" s="201"/>
      <c r="E18" s="201"/>
      <c r="F18" s="201"/>
      <c r="G18" s="411"/>
      <c r="H18" s="201"/>
      <c r="I18" s="188"/>
      <c r="J18" s="202"/>
      <c r="K18" s="190">
        <v>148210000</v>
      </c>
      <c r="L18" s="405"/>
      <c r="M18" s="404"/>
      <c r="N18" s="404"/>
      <c r="O18" s="404"/>
      <c r="P18" s="404"/>
      <c r="Q18" s="404"/>
      <c r="R18" s="404"/>
      <c r="S18" s="404"/>
      <c r="T18" s="404"/>
      <c r="U18" s="404"/>
      <c r="V18" s="404"/>
      <c r="W18" s="404"/>
      <c r="X18" s="404"/>
      <c r="Y18" s="404"/>
      <c r="Z18" s="404"/>
      <c r="AA18" s="404"/>
      <c r="AB18" s="404"/>
      <c r="AC18" s="404"/>
    </row>
    <row r="19" spans="1:29" s="198" customFormat="1" ht="409.5" customHeight="1">
      <c r="A19" s="203">
        <v>8</v>
      </c>
      <c r="B19" s="193" t="s">
        <v>1137</v>
      </c>
      <c r="C19" s="193" t="s">
        <v>1137</v>
      </c>
      <c r="D19" s="204" t="s">
        <v>1138</v>
      </c>
      <c r="E19" s="205" t="s">
        <v>1253</v>
      </c>
      <c r="F19" s="203" t="s">
        <v>1386</v>
      </c>
      <c r="G19" s="203" t="s">
        <v>1387</v>
      </c>
      <c r="H19" s="203" t="s">
        <v>686</v>
      </c>
      <c r="I19" s="195">
        <f>SUM(L19:AC19)</f>
        <v>10</v>
      </c>
      <c r="J19" s="206">
        <v>5710000</v>
      </c>
      <c r="K19" s="197">
        <f t="shared" si="0"/>
        <v>57100000</v>
      </c>
      <c r="L19" s="409"/>
      <c r="M19" s="410"/>
      <c r="N19" s="410"/>
      <c r="O19" s="410"/>
      <c r="P19" s="410"/>
      <c r="Q19" s="410">
        <v>3</v>
      </c>
      <c r="R19" s="410">
        <v>7</v>
      </c>
      <c r="S19" s="410"/>
      <c r="T19" s="410"/>
      <c r="U19" s="410"/>
      <c r="V19" s="410"/>
      <c r="W19" s="410"/>
      <c r="X19" s="410"/>
      <c r="Y19" s="410"/>
      <c r="Z19" s="410"/>
      <c r="AA19" s="410"/>
      <c r="AB19" s="410"/>
      <c r="AC19" s="410"/>
    </row>
    <row r="20" spans="1:29" s="198" customFormat="1" ht="405" customHeight="1">
      <c r="A20" s="203">
        <v>9</v>
      </c>
      <c r="B20" s="193" t="s">
        <v>1142</v>
      </c>
      <c r="C20" s="193" t="s">
        <v>1143</v>
      </c>
      <c r="D20" s="203" t="s">
        <v>1144</v>
      </c>
      <c r="E20" s="205" t="s">
        <v>1254</v>
      </c>
      <c r="F20" s="203" t="s">
        <v>1386</v>
      </c>
      <c r="G20" s="203" t="s">
        <v>1387</v>
      </c>
      <c r="H20" s="203" t="s">
        <v>686</v>
      </c>
      <c r="I20" s="195">
        <f>SUM(L20:AC20)</f>
        <v>10</v>
      </c>
      <c r="J20" s="206">
        <v>7275000</v>
      </c>
      <c r="K20" s="197">
        <f t="shared" si="0"/>
        <v>72750000</v>
      </c>
      <c r="L20" s="409"/>
      <c r="M20" s="410"/>
      <c r="N20" s="410"/>
      <c r="O20" s="410"/>
      <c r="P20" s="410"/>
      <c r="Q20" s="410">
        <v>3</v>
      </c>
      <c r="R20" s="410">
        <v>7</v>
      </c>
      <c r="S20" s="410"/>
      <c r="T20" s="410"/>
      <c r="U20" s="410"/>
      <c r="V20" s="410"/>
      <c r="W20" s="410"/>
      <c r="X20" s="410"/>
      <c r="Y20" s="410"/>
      <c r="Z20" s="410"/>
      <c r="AA20" s="410"/>
      <c r="AB20" s="410"/>
      <c r="AC20" s="410"/>
    </row>
    <row r="21" spans="1:29" s="198" customFormat="1" ht="191.25" customHeight="1">
      <c r="A21" s="203">
        <v>10</v>
      </c>
      <c r="B21" s="193" t="s">
        <v>1145</v>
      </c>
      <c r="C21" s="193" t="s">
        <v>1145</v>
      </c>
      <c r="D21" s="204" t="s">
        <v>30</v>
      </c>
      <c r="E21" s="207" t="s">
        <v>1255</v>
      </c>
      <c r="F21" s="203" t="s">
        <v>1386</v>
      </c>
      <c r="G21" s="203" t="s">
        <v>1387</v>
      </c>
      <c r="H21" s="204" t="s">
        <v>113</v>
      </c>
      <c r="I21" s="195">
        <f>SUM(L21:AC21)</f>
        <v>2</v>
      </c>
      <c r="J21" s="206">
        <v>1870000</v>
      </c>
      <c r="K21" s="197">
        <f t="shared" si="0"/>
        <v>3740000</v>
      </c>
      <c r="L21" s="409"/>
      <c r="M21" s="410"/>
      <c r="N21" s="410"/>
      <c r="O21" s="410"/>
      <c r="P21" s="410"/>
      <c r="Q21" s="410">
        <v>1</v>
      </c>
      <c r="R21" s="410">
        <v>1</v>
      </c>
      <c r="S21" s="410"/>
      <c r="T21" s="410"/>
      <c r="U21" s="410"/>
      <c r="V21" s="410"/>
      <c r="W21" s="410"/>
      <c r="X21" s="410"/>
      <c r="Y21" s="410"/>
      <c r="Z21" s="410"/>
      <c r="AA21" s="410"/>
      <c r="AB21" s="410"/>
      <c r="AC21" s="410"/>
    </row>
    <row r="22" spans="1:29" s="198" customFormat="1" ht="157.5" customHeight="1">
      <c r="A22" s="203">
        <v>11</v>
      </c>
      <c r="B22" s="193" t="s">
        <v>1146</v>
      </c>
      <c r="C22" s="193" t="s">
        <v>1147</v>
      </c>
      <c r="D22" s="204" t="s">
        <v>1148</v>
      </c>
      <c r="E22" s="207" t="s">
        <v>1256</v>
      </c>
      <c r="F22" s="203" t="s">
        <v>1386</v>
      </c>
      <c r="G22" s="203" t="s">
        <v>1387</v>
      </c>
      <c r="H22" s="204" t="s">
        <v>1149</v>
      </c>
      <c r="I22" s="195">
        <f>SUM(L22:AC22)</f>
        <v>2</v>
      </c>
      <c r="J22" s="206">
        <v>7310000</v>
      </c>
      <c r="K22" s="197">
        <f t="shared" si="0"/>
        <v>14620000</v>
      </c>
      <c r="L22" s="409"/>
      <c r="M22" s="410"/>
      <c r="N22" s="410"/>
      <c r="O22" s="410"/>
      <c r="P22" s="410"/>
      <c r="Q22" s="410">
        <v>1</v>
      </c>
      <c r="R22" s="410">
        <v>1</v>
      </c>
      <c r="S22" s="410"/>
      <c r="T22" s="410"/>
      <c r="U22" s="410"/>
      <c r="V22" s="410"/>
      <c r="W22" s="410"/>
      <c r="X22" s="410"/>
      <c r="Y22" s="410"/>
      <c r="Z22" s="410"/>
      <c r="AA22" s="410"/>
      <c r="AB22" s="410"/>
      <c r="AC22" s="410"/>
    </row>
    <row r="23" spans="1:29" s="210" customFormat="1" ht="12">
      <c r="A23" s="185"/>
      <c r="B23" s="208" t="s">
        <v>18</v>
      </c>
      <c r="C23" s="212"/>
      <c r="D23" s="185"/>
      <c r="E23" s="185"/>
      <c r="F23" s="185"/>
      <c r="G23" s="185"/>
      <c r="H23" s="185"/>
      <c r="I23" s="188"/>
      <c r="J23" s="209"/>
      <c r="K23" s="190">
        <v>1968000000</v>
      </c>
      <c r="L23" s="405"/>
      <c r="M23" s="404"/>
      <c r="N23" s="404"/>
      <c r="O23" s="404"/>
      <c r="P23" s="404"/>
      <c r="Q23" s="404"/>
      <c r="R23" s="404"/>
      <c r="S23" s="404"/>
      <c r="T23" s="404"/>
      <c r="U23" s="404"/>
      <c r="V23" s="404"/>
      <c r="W23" s="404"/>
      <c r="X23" s="404"/>
      <c r="Y23" s="404"/>
      <c r="Z23" s="404"/>
      <c r="AA23" s="404"/>
      <c r="AB23" s="404"/>
      <c r="AC23" s="404"/>
    </row>
    <row r="24" spans="1:29" s="183" customFormat="1" ht="33.75" customHeight="1">
      <c r="A24" s="204">
        <v>12</v>
      </c>
      <c r="B24" s="193" t="s">
        <v>19</v>
      </c>
      <c r="C24" s="193" t="s">
        <v>95</v>
      </c>
      <c r="D24" s="204" t="s">
        <v>20</v>
      </c>
      <c r="E24" s="204" t="s">
        <v>1257</v>
      </c>
      <c r="F24" s="204" t="s">
        <v>3</v>
      </c>
      <c r="G24" s="204" t="s">
        <v>4</v>
      </c>
      <c r="H24" s="204" t="s">
        <v>5</v>
      </c>
      <c r="I24" s="195">
        <f t="shared" ref="I24:I38" si="1">SUM(L24:AC24)</f>
        <v>230</v>
      </c>
      <c r="J24" s="211">
        <v>2200000</v>
      </c>
      <c r="K24" s="197">
        <f t="shared" si="0"/>
        <v>506000000</v>
      </c>
      <c r="L24" s="409"/>
      <c r="M24" s="410"/>
      <c r="N24" s="410"/>
      <c r="O24" s="410"/>
      <c r="P24" s="410"/>
      <c r="Q24" s="410"/>
      <c r="R24" s="410"/>
      <c r="S24" s="410">
        <v>100</v>
      </c>
      <c r="T24" s="410">
        <v>130</v>
      </c>
      <c r="U24" s="410"/>
      <c r="V24" s="410"/>
      <c r="W24" s="410"/>
      <c r="X24" s="410"/>
      <c r="Y24" s="410"/>
      <c r="Z24" s="410"/>
      <c r="AA24" s="410"/>
      <c r="AB24" s="410"/>
      <c r="AC24" s="410"/>
    </row>
    <row r="25" spans="1:29" s="183" customFormat="1" ht="33.75" customHeight="1">
      <c r="A25" s="204">
        <v>13</v>
      </c>
      <c r="B25" s="193" t="s">
        <v>21</v>
      </c>
      <c r="C25" s="193" t="s">
        <v>96</v>
      </c>
      <c r="D25" s="204" t="s">
        <v>22</v>
      </c>
      <c r="E25" s="204" t="s">
        <v>1257</v>
      </c>
      <c r="F25" s="204" t="s">
        <v>3</v>
      </c>
      <c r="G25" s="204" t="s">
        <v>4</v>
      </c>
      <c r="H25" s="204" t="s">
        <v>5</v>
      </c>
      <c r="I25" s="195">
        <f t="shared" si="1"/>
        <v>194</v>
      </c>
      <c r="J25" s="211">
        <v>800000</v>
      </c>
      <c r="K25" s="197">
        <f t="shared" si="0"/>
        <v>155200000</v>
      </c>
      <c r="L25" s="409"/>
      <c r="M25" s="410"/>
      <c r="N25" s="410"/>
      <c r="O25" s="410"/>
      <c r="P25" s="410"/>
      <c r="Q25" s="410">
        <v>12</v>
      </c>
      <c r="R25" s="410">
        <v>2</v>
      </c>
      <c r="S25" s="410">
        <v>80</v>
      </c>
      <c r="T25" s="410"/>
      <c r="U25" s="410"/>
      <c r="V25" s="410"/>
      <c r="W25" s="410"/>
      <c r="X25" s="410"/>
      <c r="Y25" s="410">
        <v>100</v>
      </c>
      <c r="Z25" s="410"/>
      <c r="AA25" s="410"/>
      <c r="AB25" s="410"/>
      <c r="AC25" s="410"/>
    </row>
    <row r="26" spans="1:29" s="183" customFormat="1" ht="33.75" customHeight="1">
      <c r="A26" s="204">
        <v>14</v>
      </c>
      <c r="B26" s="193" t="s">
        <v>23</v>
      </c>
      <c r="C26" s="193" t="s">
        <v>23</v>
      </c>
      <c r="D26" s="204" t="s">
        <v>24</v>
      </c>
      <c r="E26" s="204" t="s">
        <v>1257</v>
      </c>
      <c r="F26" s="204" t="s">
        <v>3</v>
      </c>
      <c r="G26" s="204" t="s">
        <v>4</v>
      </c>
      <c r="H26" s="204" t="s">
        <v>5</v>
      </c>
      <c r="I26" s="195">
        <f t="shared" si="1"/>
        <v>134</v>
      </c>
      <c r="J26" s="211">
        <v>650000</v>
      </c>
      <c r="K26" s="197">
        <f t="shared" si="0"/>
        <v>87100000</v>
      </c>
      <c r="L26" s="409"/>
      <c r="M26" s="410"/>
      <c r="N26" s="410"/>
      <c r="O26" s="410"/>
      <c r="P26" s="410"/>
      <c r="Q26" s="410">
        <v>2</v>
      </c>
      <c r="R26" s="410">
        <v>2</v>
      </c>
      <c r="S26" s="410">
        <v>40</v>
      </c>
      <c r="T26" s="410">
        <v>80</v>
      </c>
      <c r="U26" s="410"/>
      <c r="V26" s="410"/>
      <c r="W26" s="410"/>
      <c r="X26" s="410"/>
      <c r="Y26" s="410">
        <v>10</v>
      </c>
      <c r="Z26" s="410"/>
      <c r="AA26" s="410"/>
      <c r="AB26" s="410"/>
      <c r="AC26" s="410"/>
    </row>
    <row r="27" spans="1:29" s="183" customFormat="1" ht="33.75" customHeight="1">
      <c r="A27" s="204">
        <v>15</v>
      </c>
      <c r="B27" s="193" t="s">
        <v>25</v>
      </c>
      <c r="C27" s="193" t="s">
        <v>1388</v>
      </c>
      <c r="D27" s="204" t="s">
        <v>26</v>
      </c>
      <c r="E27" s="204" t="s">
        <v>27</v>
      </c>
      <c r="F27" s="204" t="s">
        <v>835</v>
      </c>
      <c r="G27" s="204" t="s">
        <v>602</v>
      </c>
      <c r="H27" s="204" t="s">
        <v>331</v>
      </c>
      <c r="I27" s="195">
        <f t="shared" si="1"/>
        <v>45</v>
      </c>
      <c r="J27" s="211">
        <v>3500000</v>
      </c>
      <c r="K27" s="197">
        <f t="shared" si="0"/>
        <v>157500000</v>
      </c>
      <c r="L27" s="409"/>
      <c r="M27" s="410"/>
      <c r="N27" s="410"/>
      <c r="O27" s="410"/>
      <c r="P27" s="410"/>
      <c r="Q27" s="410"/>
      <c r="R27" s="410"/>
      <c r="S27" s="410">
        <v>45</v>
      </c>
      <c r="T27" s="410"/>
      <c r="U27" s="410"/>
      <c r="V27" s="410"/>
      <c r="W27" s="410"/>
      <c r="X27" s="410"/>
      <c r="Y27" s="410"/>
      <c r="Z27" s="410"/>
      <c r="AA27" s="410"/>
      <c r="AB27" s="410"/>
      <c r="AC27" s="410"/>
    </row>
    <row r="28" spans="1:29" s="183" customFormat="1" ht="33.75" customHeight="1">
      <c r="A28" s="204">
        <v>16</v>
      </c>
      <c r="B28" s="193" t="s">
        <v>28</v>
      </c>
      <c r="C28" s="193" t="s">
        <v>97</v>
      </c>
      <c r="D28" s="204" t="s">
        <v>26</v>
      </c>
      <c r="E28" s="204" t="s">
        <v>1257</v>
      </c>
      <c r="F28" s="204" t="s">
        <v>3</v>
      </c>
      <c r="G28" s="204" t="s">
        <v>4</v>
      </c>
      <c r="H28" s="204" t="s">
        <v>5</v>
      </c>
      <c r="I28" s="195">
        <f t="shared" si="1"/>
        <v>95</v>
      </c>
      <c r="J28" s="211">
        <v>2800000</v>
      </c>
      <c r="K28" s="197">
        <f t="shared" si="0"/>
        <v>266000000</v>
      </c>
      <c r="L28" s="409"/>
      <c r="M28" s="410"/>
      <c r="N28" s="410"/>
      <c r="O28" s="410"/>
      <c r="P28" s="410"/>
      <c r="Q28" s="410"/>
      <c r="R28" s="410"/>
      <c r="S28" s="410">
        <v>45</v>
      </c>
      <c r="T28" s="410">
        <v>50</v>
      </c>
      <c r="U28" s="410"/>
      <c r="V28" s="410"/>
      <c r="W28" s="410"/>
      <c r="X28" s="410"/>
      <c r="Y28" s="410"/>
      <c r="Z28" s="410"/>
      <c r="AA28" s="410"/>
      <c r="AB28" s="410"/>
      <c r="AC28" s="410"/>
    </row>
    <row r="29" spans="1:29" s="183" customFormat="1" ht="33.75" customHeight="1">
      <c r="A29" s="204">
        <v>17</v>
      </c>
      <c r="B29" s="193" t="s">
        <v>29</v>
      </c>
      <c r="C29" s="193" t="s">
        <v>98</v>
      </c>
      <c r="D29" s="204" t="s">
        <v>30</v>
      </c>
      <c r="E29" s="204" t="s">
        <v>1257</v>
      </c>
      <c r="F29" s="204" t="s">
        <v>3</v>
      </c>
      <c r="G29" s="204" t="s">
        <v>4</v>
      </c>
      <c r="H29" s="204" t="s">
        <v>112</v>
      </c>
      <c r="I29" s="195">
        <f t="shared" si="1"/>
        <v>175</v>
      </c>
      <c r="J29" s="211">
        <v>2200000</v>
      </c>
      <c r="K29" s="197">
        <f t="shared" si="0"/>
        <v>385000000</v>
      </c>
      <c r="L29" s="409"/>
      <c r="M29" s="410"/>
      <c r="N29" s="410"/>
      <c r="O29" s="410"/>
      <c r="P29" s="410"/>
      <c r="Q29" s="410"/>
      <c r="R29" s="410"/>
      <c r="S29" s="410">
        <v>100</v>
      </c>
      <c r="T29" s="410">
        <v>75</v>
      </c>
      <c r="U29" s="410"/>
      <c r="V29" s="410"/>
      <c r="W29" s="410"/>
      <c r="X29" s="410"/>
      <c r="Y29" s="410"/>
      <c r="Z29" s="410"/>
      <c r="AA29" s="410"/>
      <c r="AB29" s="410"/>
      <c r="AC29" s="410"/>
    </row>
    <row r="30" spans="1:29" s="183" customFormat="1" ht="33.75" customHeight="1">
      <c r="A30" s="204">
        <v>18</v>
      </c>
      <c r="B30" s="193" t="s">
        <v>31</v>
      </c>
      <c r="C30" s="193" t="s">
        <v>99</v>
      </c>
      <c r="D30" s="204" t="s">
        <v>32</v>
      </c>
      <c r="E30" s="204" t="s">
        <v>1257</v>
      </c>
      <c r="F30" s="204" t="s">
        <v>3</v>
      </c>
      <c r="G30" s="204" t="s">
        <v>4</v>
      </c>
      <c r="H30" s="204" t="s">
        <v>5</v>
      </c>
      <c r="I30" s="195">
        <f t="shared" si="1"/>
        <v>28</v>
      </c>
      <c r="J30" s="211">
        <v>2050000</v>
      </c>
      <c r="K30" s="197">
        <f t="shared" si="0"/>
        <v>57400000</v>
      </c>
      <c r="L30" s="409"/>
      <c r="M30" s="410"/>
      <c r="N30" s="410"/>
      <c r="O30" s="410"/>
      <c r="P30" s="410"/>
      <c r="Q30" s="410"/>
      <c r="R30" s="410">
        <v>2</v>
      </c>
      <c r="S30" s="410">
        <v>10</v>
      </c>
      <c r="T30" s="410"/>
      <c r="U30" s="410"/>
      <c r="V30" s="410"/>
      <c r="W30" s="410"/>
      <c r="X30" s="410"/>
      <c r="Y30" s="410">
        <v>16</v>
      </c>
      <c r="Z30" s="410"/>
      <c r="AA30" s="410"/>
      <c r="AB30" s="410"/>
      <c r="AC30" s="410"/>
    </row>
    <row r="31" spans="1:29" s="183" customFormat="1" ht="146.25" customHeight="1">
      <c r="A31" s="204">
        <v>19</v>
      </c>
      <c r="B31" s="193" t="s">
        <v>33</v>
      </c>
      <c r="C31" s="193" t="s">
        <v>163</v>
      </c>
      <c r="D31" s="204" t="s">
        <v>34</v>
      </c>
      <c r="E31" s="204" t="s">
        <v>35</v>
      </c>
      <c r="F31" s="204" t="s">
        <v>3</v>
      </c>
      <c r="G31" s="204" t="s">
        <v>4</v>
      </c>
      <c r="H31" s="204" t="s">
        <v>5</v>
      </c>
      <c r="I31" s="195">
        <f t="shared" si="1"/>
        <v>30</v>
      </c>
      <c r="J31" s="211">
        <v>5500000</v>
      </c>
      <c r="K31" s="197">
        <f t="shared" si="0"/>
        <v>165000000</v>
      </c>
      <c r="L31" s="409"/>
      <c r="M31" s="410"/>
      <c r="N31" s="410"/>
      <c r="O31" s="410"/>
      <c r="P31" s="410"/>
      <c r="Q31" s="410"/>
      <c r="R31" s="410"/>
      <c r="S31" s="410">
        <v>30</v>
      </c>
      <c r="T31" s="410"/>
      <c r="U31" s="410"/>
      <c r="V31" s="410"/>
      <c r="W31" s="410"/>
      <c r="X31" s="410"/>
      <c r="Y31" s="410"/>
      <c r="Z31" s="410"/>
      <c r="AA31" s="410"/>
      <c r="AB31" s="410"/>
      <c r="AC31" s="410"/>
    </row>
    <row r="32" spans="1:29" s="183" customFormat="1" ht="33.75" customHeight="1">
      <c r="A32" s="204">
        <v>20</v>
      </c>
      <c r="B32" s="193" t="s">
        <v>1258</v>
      </c>
      <c r="C32" s="193" t="s">
        <v>1389</v>
      </c>
      <c r="D32" s="204" t="s">
        <v>36</v>
      </c>
      <c r="E32" s="204" t="s">
        <v>37</v>
      </c>
      <c r="F32" s="204" t="s">
        <v>3</v>
      </c>
      <c r="G32" s="204" t="s">
        <v>4</v>
      </c>
      <c r="H32" s="204" t="s">
        <v>113</v>
      </c>
      <c r="I32" s="195">
        <f t="shared" si="1"/>
        <v>12</v>
      </c>
      <c r="J32" s="211">
        <v>1600000</v>
      </c>
      <c r="K32" s="197">
        <f t="shared" si="0"/>
        <v>19200000</v>
      </c>
      <c r="L32" s="409"/>
      <c r="M32" s="410"/>
      <c r="N32" s="410"/>
      <c r="O32" s="410"/>
      <c r="P32" s="410"/>
      <c r="Q32" s="410"/>
      <c r="R32" s="410">
        <v>1</v>
      </c>
      <c r="S32" s="410"/>
      <c r="T32" s="410">
        <v>3</v>
      </c>
      <c r="U32" s="410"/>
      <c r="V32" s="410"/>
      <c r="W32" s="410"/>
      <c r="X32" s="410"/>
      <c r="Y32" s="410">
        <v>8</v>
      </c>
      <c r="Z32" s="410"/>
      <c r="AA32" s="410"/>
      <c r="AB32" s="410"/>
      <c r="AC32" s="410"/>
    </row>
    <row r="33" spans="1:29" s="183" customFormat="1" ht="33.75" customHeight="1">
      <c r="A33" s="204">
        <v>21</v>
      </c>
      <c r="B33" s="193" t="s">
        <v>38</v>
      </c>
      <c r="C33" s="193" t="s">
        <v>1390</v>
      </c>
      <c r="D33" s="204" t="s">
        <v>36</v>
      </c>
      <c r="E33" s="204" t="s">
        <v>37</v>
      </c>
      <c r="F33" s="204" t="s">
        <v>3</v>
      </c>
      <c r="G33" s="204" t="s">
        <v>4</v>
      </c>
      <c r="H33" s="204" t="s">
        <v>113</v>
      </c>
      <c r="I33" s="195">
        <f t="shared" si="1"/>
        <v>19</v>
      </c>
      <c r="J33" s="211">
        <v>1600000</v>
      </c>
      <c r="K33" s="197">
        <f t="shared" si="0"/>
        <v>30400000</v>
      </c>
      <c r="L33" s="409"/>
      <c r="M33" s="410"/>
      <c r="N33" s="410"/>
      <c r="O33" s="410"/>
      <c r="P33" s="410"/>
      <c r="Q33" s="410"/>
      <c r="R33" s="410">
        <v>1</v>
      </c>
      <c r="S33" s="410"/>
      <c r="T33" s="410">
        <v>10</v>
      </c>
      <c r="U33" s="410"/>
      <c r="V33" s="410"/>
      <c r="W33" s="410"/>
      <c r="X33" s="410"/>
      <c r="Y33" s="410">
        <v>8</v>
      </c>
      <c r="Z33" s="410"/>
      <c r="AA33" s="410"/>
      <c r="AB33" s="410"/>
      <c r="AC33" s="410"/>
    </row>
    <row r="34" spans="1:29" s="183" customFormat="1" ht="33.75" customHeight="1">
      <c r="A34" s="204">
        <v>22</v>
      </c>
      <c r="B34" s="193" t="s">
        <v>1259</v>
      </c>
      <c r="C34" s="193" t="s">
        <v>1391</v>
      </c>
      <c r="D34" s="204" t="s">
        <v>36</v>
      </c>
      <c r="E34" s="204" t="s">
        <v>37</v>
      </c>
      <c r="F34" s="204" t="s">
        <v>3</v>
      </c>
      <c r="G34" s="204" t="s">
        <v>4</v>
      </c>
      <c r="H34" s="204" t="s">
        <v>113</v>
      </c>
      <c r="I34" s="195">
        <f t="shared" si="1"/>
        <v>24</v>
      </c>
      <c r="J34" s="211">
        <v>1600000</v>
      </c>
      <c r="K34" s="197">
        <f t="shared" si="0"/>
        <v>38400000</v>
      </c>
      <c r="L34" s="409"/>
      <c r="M34" s="410"/>
      <c r="N34" s="410"/>
      <c r="O34" s="410"/>
      <c r="P34" s="410"/>
      <c r="Q34" s="410"/>
      <c r="R34" s="410">
        <v>1</v>
      </c>
      <c r="S34" s="410"/>
      <c r="T34" s="410">
        <v>3</v>
      </c>
      <c r="U34" s="410">
        <v>20</v>
      </c>
      <c r="V34" s="410"/>
      <c r="W34" s="410"/>
      <c r="X34" s="410"/>
      <c r="Y34" s="410"/>
      <c r="Z34" s="410"/>
      <c r="AA34" s="410"/>
      <c r="AB34" s="410"/>
      <c r="AC34" s="410"/>
    </row>
    <row r="35" spans="1:29" s="183" customFormat="1" ht="33.75" customHeight="1">
      <c r="A35" s="204">
        <v>23</v>
      </c>
      <c r="B35" s="193" t="s">
        <v>39</v>
      </c>
      <c r="C35" s="193" t="s">
        <v>100</v>
      </c>
      <c r="D35" s="204" t="s">
        <v>36</v>
      </c>
      <c r="E35" s="204" t="s">
        <v>37</v>
      </c>
      <c r="F35" s="204" t="s">
        <v>3</v>
      </c>
      <c r="G35" s="204" t="s">
        <v>4</v>
      </c>
      <c r="H35" s="204" t="s">
        <v>113</v>
      </c>
      <c r="I35" s="195">
        <f t="shared" si="1"/>
        <v>8</v>
      </c>
      <c r="J35" s="211">
        <v>3400000</v>
      </c>
      <c r="K35" s="197">
        <f t="shared" si="0"/>
        <v>27200000</v>
      </c>
      <c r="L35" s="409"/>
      <c r="M35" s="410"/>
      <c r="N35" s="410"/>
      <c r="O35" s="410"/>
      <c r="P35" s="410"/>
      <c r="Q35" s="410"/>
      <c r="R35" s="410"/>
      <c r="S35" s="410">
        <v>8</v>
      </c>
      <c r="T35" s="410"/>
      <c r="U35" s="410"/>
      <c r="V35" s="410"/>
      <c r="W35" s="410"/>
      <c r="X35" s="410"/>
      <c r="Y35" s="410"/>
      <c r="Z35" s="410"/>
      <c r="AA35" s="410"/>
      <c r="AB35" s="410"/>
      <c r="AC35" s="410"/>
    </row>
    <row r="36" spans="1:29" s="183" customFormat="1" ht="33.75" customHeight="1">
      <c r="A36" s="204">
        <v>24</v>
      </c>
      <c r="B36" s="193" t="s">
        <v>1260</v>
      </c>
      <c r="C36" s="193" t="s">
        <v>101</v>
      </c>
      <c r="D36" s="204" t="s">
        <v>36</v>
      </c>
      <c r="E36" s="204" t="s">
        <v>37</v>
      </c>
      <c r="F36" s="204" t="s">
        <v>3</v>
      </c>
      <c r="G36" s="204" t="s">
        <v>4</v>
      </c>
      <c r="H36" s="204" t="s">
        <v>113</v>
      </c>
      <c r="I36" s="195">
        <f t="shared" si="1"/>
        <v>8</v>
      </c>
      <c r="J36" s="211">
        <v>3400000</v>
      </c>
      <c r="K36" s="197">
        <f t="shared" si="0"/>
        <v>27200000</v>
      </c>
      <c r="L36" s="409"/>
      <c r="M36" s="410"/>
      <c r="N36" s="410"/>
      <c r="O36" s="410"/>
      <c r="P36" s="410"/>
      <c r="Q36" s="410"/>
      <c r="R36" s="410"/>
      <c r="S36" s="410">
        <v>8</v>
      </c>
      <c r="T36" s="410"/>
      <c r="U36" s="410"/>
      <c r="V36" s="410"/>
      <c r="W36" s="410"/>
      <c r="X36" s="410"/>
      <c r="Y36" s="410"/>
      <c r="Z36" s="410"/>
      <c r="AA36" s="410"/>
      <c r="AB36" s="410"/>
      <c r="AC36" s="410"/>
    </row>
    <row r="37" spans="1:29" s="183" customFormat="1" ht="33.75" customHeight="1">
      <c r="A37" s="204">
        <v>25</v>
      </c>
      <c r="B37" s="193" t="s">
        <v>40</v>
      </c>
      <c r="C37" s="193" t="s">
        <v>102</v>
      </c>
      <c r="D37" s="204" t="s">
        <v>41</v>
      </c>
      <c r="E37" s="204" t="s">
        <v>37</v>
      </c>
      <c r="F37" s="204" t="s">
        <v>3</v>
      </c>
      <c r="G37" s="204" t="s">
        <v>4</v>
      </c>
      <c r="H37" s="204" t="s">
        <v>113</v>
      </c>
      <c r="I37" s="195">
        <f t="shared" si="1"/>
        <v>8</v>
      </c>
      <c r="J37" s="211">
        <v>3400000</v>
      </c>
      <c r="K37" s="197">
        <f t="shared" si="0"/>
        <v>27200000</v>
      </c>
      <c r="L37" s="409"/>
      <c r="M37" s="410"/>
      <c r="N37" s="410"/>
      <c r="O37" s="410"/>
      <c r="P37" s="410"/>
      <c r="Q37" s="410"/>
      <c r="R37" s="410"/>
      <c r="S37" s="410">
        <v>8</v>
      </c>
      <c r="T37" s="410"/>
      <c r="U37" s="410"/>
      <c r="V37" s="410"/>
      <c r="W37" s="410"/>
      <c r="X37" s="410"/>
      <c r="Y37" s="410"/>
      <c r="Z37" s="410"/>
      <c r="AA37" s="410"/>
      <c r="AB37" s="410"/>
      <c r="AC37" s="410"/>
    </row>
    <row r="38" spans="1:29" s="183" customFormat="1" ht="22.5">
      <c r="A38" s="204">
        <v>26</v>
      </c>
      <c r="B38" s="193" t="s">
        <v>42</v>
      </c>
      <c r="C38" s="193" t="s">
        <v>1392</v>
      </c>
      <c r="D38" s="204" t="s">
        <v>36</v>
      </c>
      <c r="E38" s="204" t="s">
        <v>37</v>
      </c>
      <c r="F38" s="204" t="s">
        <v>835</v>
      </c>
      <c r="G38" s="204" t="s">
        <v>180</v>
      </c>
      <c r="H38" s="204" t="s">
        <v>113</v>
      </c>
      <c r="I38" s="195">
        <f t="shared" si="1"/>
        <v>8</v>
      </c>
      <c r="J38" s="211">
        <v>2400000</v>
      </c>
      <c r="K38" s="197">
        <f t="shared" si="0"/>
        <v>19200000</v>
      </c>
      <c r="L38" s="409"/>
      <c r="M38" s="410"/>
      <c r="N38" s="410"/>
      <c r="O38" s="410"/>
      <c r="P38" s="410"/>
      <c r="Q38" s="410"/>
      <c r="R38" s="410"/>
      <c r="S38" s="410">
        <v>8</v>
      </c>
      <c r="T38" s="410"/>
      <c r="U38" s="410"/>
      <c r="V38" s="410"/>
      <c r="W38" s="410"/>
      <c r="X38" s="410"/>
      <c r="Y38" s="410"/>
      <c r="Z38" s="410"/>
      <c r="AA38" s="410"/>
      <c r="AB38" s="410"/>
      <c r="AC38" s="410"/>
    </row>
    <row r="39" spans="1:29" s="210" customFormat="1" ht="12">
      <c r="A39" s="185"/>
      <c r="B39" s="208" t="s">
        <v>1261</v>
      </c>
      <c r="C39" s="212"/>
      <c r="D39" s="185"/>
      <c r="E39" s="185"/>
      <c r="F39" s="185"/>
      <c r="G39" s="185"/>
      <c r="H39" s="185"/>
      <c r="I39" s="188"/>
      <c r="J39" s="209"/>
      <c r="K39" s="190">
        <v>720300000</v>
      </c>
      <c r="L39" s="405"/>
      <c r="M39" s="404"/>
      <c r="N39" s="404"/>
      <c r="O39" s="404"/>
      <c r="P39" s="404"/>
      <c r="Q39" s="404"/>
      <c r="R39" s="404"/>
      <c r="S39" s="404"/>
      <c r="T39" s="404"/>
      <c r="U39" s="404"/>
      <c r="V39" s="404"/>
      <c r="W39" s="404"/>
      <c r="X39" s="404"/>
      <c r="Y39" s="404"/>
      <c r="Z39" s="404"/>
      <c r="AA39" s="404"/>
      <c r="AB39" s="404"/>
      <c r="AC39" s="404"/>
    </row>
    <row r="40" spans="1:29" s="183" customFormat="1" ht="33.75" customHeight="1">
      <c r="A40" s="204">
        <v>27</v>
      </c>
      <c r="B40" s="193" t="s">
        <v>28</v>
      </c>
      <c r="C40" s="193" t="s">
        <v>103</v>
      </c>
      <c r="D40" s="204" t="s">
        <v>26</v>
      </c>
      <c r="E40" s="204" t="s">
        <v>1257</v>
      </c>
      <c r="F40" s="204" t="s">
        <v>3</v>
      </c>
      <c r="G40" s="204" t="s">
        <v>4</v>
      </c>
      <c r="H40" s="204" t="s">
        <v>5</v>
      </c>
      <c r="I40" s="195">
        <f t="shared" ref="I40:I50" si="2">SUM(L40:AC40)</f>
        <v>4</v>
      </c>
      <c r="J40" s="211">
        <v>2800000</v>
      </c>
      <c r="K40" s="197">
        <f t="shared" si="0"/>
        <v>11200000</v>
      </c>
      <c r="L40" s="409"/>
      <c r="M40" s="410"/>
      <c r="N40" s="410"/>
      <c r="O40" s="410"/>
      <c r="P40" s="410"/>
      <c r="Q40" s="410"/>
      <c r="R40" s="410"/>
      <c r="S40" s="410"/>
      <c r="T40" s="410"/>
      <c r="U40" s="410"/>
      <c r="V40" s="410">
        <v>4</v>
      </c>
      <c r="W40" s="410"/>
      <c r="X40" s="410"/>
      <c r="Y40" s="410"/>
      <c r="Z40" s="410"/>
      <c r="AA40" s="410"/>
      <c r="AB40" s="410"/>
      <c r="AC40" s="410"/>
    </row>
    <row r="41" spans="1:29" s="183" customFormat="1" ht="33.75" customHeight="1">
      <c r="A41" s="204">
        <v>28</v>
      </c>
      <c r="B41" s="193" t="s">
        <v>43</v>
      </c>
      <c r="C41" s="193" t="s">
        <v>104</v>
      </c>
      <c r="D41" s="204" t="s">
        <v>44</v>
      </c>
      <c r="E41" s="204" t="s">
        <v>1257</v>
      </c>
      <c r="F41" s="204" t="s">
        <v>3</v>
      </c>
      <c r="G41" s="204" t="s">
        <v>4</v>
      </c>
      <c r="H41" s="204" t="s">
        <v>5</v>
      </c>
      <c r="I41" s="195">
        <f t="shared" si="2"/>
        <v>85</v>
      </c>
      <c r="J41" s="211">
        <v>1800000</v>
      </c>
      <c r="K41" s="197">
        <f t="shared" si="0"/>
        <v>153000000</v>
      </c>
      <c r="L41" s="409"/>
      <c r="M41" s="410"/>
      <c r="N41" s="410"/>
      <c r="O41" s="410"/>
      <c r="P41" s="410"/>
      <c r="Q41" s="410"/>
      <c r="R41" s="410"/>
      <c r="S41" s="410"/>
      <c r="T41" s="410"/>
      <c r="U41" s="410">
        <v>50</v>
      </c>
      <c r="V41" s="410">
        <v>10</v>
      </c>
      <c r="W41" s="410"/>
      <c r="X41" s="410"/>
      <c r="Y41" s="410">
        <v>24</v>
      </c>
      <c r="Z41" s="410">
        <v>1</v>
      </c>
      <c r="AA41" s="410"/>
      <c r="AB41" s="410"/>
      <c r="AC41" s="410"/>
    </row>
    <row r="42" spans="1:29" s="183" customFormat="1" ht="33.75" customHeight="1">
      <c r="A42" s="204">
        <v>29</v>
      </c>
      <c r="B42" s="193" t="s">
        <v>45</v>
      </c>
      <c r="C42" s="193" t="s">
        <v>96</v>
      </c>
      <c r="D42" s="204" t="s">
        <v>46</v>
      </c>
      <c r="E42" s="204" t="s">
        <v>1257</v>
      </c>
      <c r="F42" s="204" t="s">
        <v>3</v>
      </c>
      <c r="G42" s="204" t="s">
        <v>4</v>
      </c>
      <c r="H42" s="204" t="s">
        <v>5</v>
      </c>
      <c r="I42" s="195">
        <f t="shared" si="2"/>
        <v>97</v>
      </c>
      <c r="J42" s="211">
        <v>800000</v>
      </c>
      <c r="K42" s="197">
        <f t="shared" si="0"/>
        <v>77600000</v>
      </c>
      <c r="L42" s="409"/>
      <c r="M42" s="410"/>
      <c r="N42" s="410"/>
      <c r="O42" s="410"/>
      <c r="P42" s="410"/>
      <c r="Q42" s="410"/>
      <c r="R42" s="410"/>
      <c r="S42" s="410"/>
      <c r="T42" s="410"/>
      <c r="U42" s="410">
        <v>40</v>
      </c>
      <c r="V42" s="410">
        <v>20</v>
      </c>
      <c r="W42" s="410"/>
      <c r="X42" s="410"/>
      <c r="Y42" s="410">
        <v>36</v>
      </c>
      <c r="Z42" s="410">
        <v>1</v>
      </c>
      <c r="AA42" s="410"/>
      <c r="AB42" s="410"/>
      <c r="AC42" s="410"/>
    </row>
    <row r="43" spans="1:29" s="183" customFormat="1" ht="33.75" customHeight="1">
      <c r="A43" s="204">
        <v>30</v>
      </c>
      <c r="B43" s="193" t="s">
        <v>47</v>
      </c>
      <c r="C43" s="193" t="s">
        <v>47</v>
      </c>
      <c r="D43" s="204" t="s">
        <v>48</v>
      </c>
      <c r="E43" s="204" t="s">
        <v>1257</v>
      </c>
      <c r="F43" s="204" t="s">
        <v>3</v>
      </c>
      <c r="G43" s="204" t="s">
        <v>4</v>
      </c>
      <c r="H43" s="204" t="s">
        <v>5</v>
      </c>
      <c r="I43" s="195">
        <f t="shared" si="2"/>
        <v>23</v>
      </c>
      <c r="J43" s="211">
        <v>650000</v>
      </c>
      <c r="K43" s="197">
        <f t="shared" si="0"/>
        <v>14950000</v>
      </c>
      <c r="L43" s="409"/>
      <c r="M43" s="410"/>
      <c r="N43" s="410"/>
      <c r="O43" s="410"/>
      <c r="P43" s="410"/>
      <c r="Q43" s="410"/>
      <c r="R43" s="410"/>
      <c r="S43" s="410"/>
      <c r="T43" s="410"/>
      <c r="U43" s="410">
        <v>20</v>
      </c>
      <c r="V43" s="410">
        <v>2</v>
      </c>
      <c r="W43" s="410"/>
      <c r="X43" s="410"/>
      <c r="Y43" s="410"/>
      <c r="Z43" s="410">
        <v>1</v>
      </c>
      <c r="AA43" s="410"/>
      <c r="AB43" s="410"/>
      <c r="AC43" s="410"/>
    </row>
    <row r="44" spans="1:29" s="183" customFormat="1" ht="56.25" customHeight="1">
      <c r="A44" s="204">
        <v>31</v>
      </c>
      <c r="B44" s="193" t="s">
        <v>49</v>
      </c>
      <c r="C44" s="193" t="s">
        <v>105</v>
      </c>
      <c r="D44" s="204" t="s">
        <v>22</v>
      </c>
      <c r="E44" s="204" t="s">
        <v>50</v>
      </c>
      <c r="F44" s="204" t="s">
        <v>114</v>
      </c>
      <c r="G44" s="204" t="s">
        <v>4</v>
      </c>
      <c r="H44" s="204" t="s">
        <v>5</v>
      </c>
      <c r="I44" s="195">
        <f t="shared" si="2"/>
        <v>39</v>
      </c>
      <c r="J44" s="211">
        <v>1500000</v>
      </c>
      <c r="K44" s="197">
        <f t="shared" si="0"/>
        <v>58500000</v>
      </c>
      <c r="L44" s="409"/>
      <c r="M44" s="410"/>
      <c r="N44" s="410"/>
      <c r="O44" s="410"/>
      <c r="P44" s="410"/>
      <c r="Q44" s="410"/>
      <c r="R44" s="410">
        <v>20</v>
      </c>
      <c r="S44" s="410"/>
      <c r="T44" s="410"/>
      <c r="U44" s="410"/>
      <c r="V44" s="410"/>
      <c r="W44" s="410">
        <v>4</v>
      </c>
      <c r="X44" s="410"/>
      <c r="Y44" s="410"/>
      <c r="Z44" s="410"/>
      <c r="AA44" s="410"/>
      <c r="AB44" s="410"/>
      <c r="AC44" s="410">
        <v>15</v>
      </c>
    </row>
    <row r="45" spans="1:29" s="183" customFormat="1" ht="67.5" customHeight="1">
      <c r="A45" s="204">
        <v>32</v>
      </c>
      <c r="B45" s="193" t="s">
        <v>51</v>
      </c>
      <c r="C45" s="193" t="s">
        <v>106</v>
      </c>
      <c r="D45" s="204" t="s">
        <v>52</v>
      </c>
      <c r="E45" s="204" t="s">
        <v>53</v>
      </c>
      <c r="F45" s="204" t="s">
        <v>114</v>
      </c>
      <c r="G45" s="204" t="s">
        <v>4</v>
      </c>
      <c r="H45" s="204" t="s">
        <v>5</v>
      </c>
      <c r="I45" s="195">
        <f t="shared" si="2"/>
        <v>32</v>
      </c>
      <c r="J45" s="211">
        <v>2550000</v>
      </c>
      <c r="K45" s="197">
        <f t="shared" si="0"/>
        <v>81600000</v>
      </c>
      <c r="L45" s="409"/>
      <c r="M45" s="410"/>
      <c r="N45" s="410"/>
      <c r="O45" s="410"/>
      <c r="P45" s="410"/>
      <c r="Q45" s="410">
        <v>5</v>
      </c>
      <c r="R45" s="410">
        <v>18</v>
      </c>
      <c r="S45" s="410"/>
      <c r="T45" s="410"/>
      <c r="U45" s="410"/>
      <c r="V45" s="410"/>
      <c r="W45" s="410">
        <v>4</v>
      </c>
      <c r="X45" s="410"/>
      <c r="Y45" s="410"/>
      <c r="Z45" s="410"/>
      <c r="AA45" s="410"/>
      <c r="AB45" s="410"/>
      <c r="AC45" s="410">
        <v>5</v>
      </c>
    </row>
    <row r="46" spans="1:29" s="183" customFormat="1" ht="67.5" customHeight="1">
      <c r="A46" s="204">
        <v>33</v>
      </c>
      <c r="B46" s="193" t="s">
        <v>54</v>
      </c>
      <c r="C46" s="193" t="s">
        <v>107</v>
      </c>
      <c r="D46" s="204" t="s">
        <v>22</v>
      </c>
      <c r="E46" s="204" t="s">
        <v>55</v>
      </c>
      <c r="F46" s="204" t="s">
        <v>114</v>
      </c>
      <c r="G46" s="204" t="s">
        <v>4</v>
      </c>
      <c r="H46" s="204" t="s">
        <v>5</v>
      </c>
      <c r="I46" s="195">
        <f t="shared" si="2"/>
        <v>34</v>
      </c>
      <c r="J46" s="211">
        <v>3500000</v>
      </c>
      <c r="K46" s="197">
        <f t="shared" si="0"/>
        <v>119000000</v>
      </c>
      <c r="L46" s="409"/>
      <c r="M46" s="410"/>
      <c r="N46" s="410"/>
      <c r="O46" s="410"/>
      <c r="P46" s="410"/>
      <c r="Q46" s="410">
        <v>2</v>
      </c>
      <c r="R46" s="410">
        <v>20</v>
      </c>
      <c r="S46" s="410"/>
      <c r="T46" s="410"/>
      <c r="U46" s="410"/>
      <c r="V46" s="410"/>
      <c r="W46" s="410">
        <v>2</v>
      </c>
      <c r="X46" s="410"/>
      <c r="Y46" s="410"/>
      <c r="Z46" s="410"/>
      <c r="AA46" s="410"/>
      <c r="AB46" s="410"/>
      <c r="AC46" s="410">
        <v>10</v>
      </c>
    </row>
    <row r="47" spans="1:29" s="183" customFormat="1" ht="67.5" customHeight="1">
      <c r="A47" s="204">
        <v>34</v>
      </c>
      <c r="B47" s="193" t="s">
        <v>56</v>
      </c>
      <c r="C47" s="193" t="s">
        <v>108</v>
      </c>
      <c r="D47" s="204" t="s">
        <v>30</v>
      </c>
      <c r="E47" s="204" t="s">
        <v>57</v>
      </c>
      <c r="F47" s="204" t="s">
        <v>114</v>
      </c>
      <c r="G47" s="204" t="s">
        <v>4</v>
      </c>
      <c r="H47" s="204" t="s">
        <v>5</v>
      </c>
      <c r="I47" s="195">
        <f t="shared" si="2"/>
        <v>15</v>
      </c>
      <c r="J47" s="211">
        <v>1700000</v>
      </c>
      <c r="K47" s="197">
        <f t="shared" si="0"/>
        <v>25500000</v>
      </c>
      <c r="L47" s="409"/>
      <c r="M47" s="410"/>
      <c r="N47" s="410"/>
      <c r="O47" s="410"/>
      <c r="P47" s="410"/>
      <c r="Q47" s="410">
        <v>2</v>
      </c>
      <c r="R47" s="410">
        <v>10</v>
      </c>
      <c r="S47" s="410"/>
      <c r="T47" s="410"/>
      <c r="U47" s="410"/>
      <c r="V47" s="410"/>
      <c r="W47" s="410">
        <v>1</v>
      </c>
      <c r="X47" s="410"/>
      <c r="Y47" s="410"/>
      <c r="Z47" s="410"/>
      <c r="AA47" s="410"/>
      <c r="AB47" s="410"/>
      <c r="AC47" s="410">
        <v>2</v>
      </c>
    </row>
    <row r="48" spans="1:29" s="183" customFormat="1" ht="101.25" customHeight="1">
      <c r="A48" s="204">
        <v>35</v>
      </c>
      <c r="B48" s="193" t="s">
        <v>31</v>
      </c>
      <c r="C48" s="193" t="s">
        <v>99</v>
      </c>
      <c r="D48" s="204" t="s">
        <v>46</v>
      </c>
      <c r="E48" s="204" t="s">
        <v>1262</v>
      </c>
      <c r="F48" s="204" t="s">
        <v>3</v>
      </c>
      <c r="G48" s="204" t="s">
        <v>4</v>
      </c>
      <c r="H48" s="204" t="s">
        <v>5</v>
      </c>
      <c r="I48" s="195">
        <f t="shared" si="2"/>
        <v>65</v>
      </c>
      <c r="J48" s="211">
        <v>2050000</v>
      </c>
      <c r="K48" s="197">
        <f t="shared" si="0"/>
        <v>133250000</v>
      </c>
      <c r="L48" s="409"/>
      <c r="M48" s="410"/>
      <c r="N48" s="410"/>
      <c r="O48" s="410"/>
      <c r="P48" s="410"/>
      <c r="Q48" s="410">
        <v>2</v>
      </c>
      <c r="R48" s="410"/>
      <c r="S48" s="410"/>
      <c r="T48" s="410"/>
      <c r="U48" s="410">
        <v>50</v>
      </c>
      <c r="V48" s="410"/>
      <c r="W48" s="410"/>
      <c r="X48" s="410"/>
      <c r="Y48" s="410">
        <v>12</v>
      </c>
      <c r="Z48" s="410">
        <v>1</v>
      </c>
      <c r="AA48" s="410"/>
      <c r="AB48" s="410"/>
      <c r="AC48" s="410"/>
    </row>
    <row r="49" spans="1:29" s="183" customFormat="1" ht="45" customHeight="1">
      <c r="A49" s="204">
        <v>36</v>
      </c>
      <c r="B49" s="193" t="s">
        <v>58</v>
      </c>
      <c r="C49" s="193" t="s">
        <v>109</v>
      </c>
      <c r="D49" s="204" t="s">
        <v>59</v>
      </c>
      <c r="E49" s="204" t="s">
        <v>1257</v>
      </c>
      <c r="F49" s="204" t="s">
        <v>114</v>
      </c>
      <c r="G49" s="204" t="s">
        <v>4</v>
      </c>
      <c r="H49" s="204" t="s">
        <v>113</v>
      </c>
      <c r="I49" s="195">
        <f t="shared" si="2"/>
        <v>14</v>
      </c>
      <c r="J49" s="211">
        <v>1300000</v>
      </c>
      <c r="K49" s="197">
        <f t="shared" si="0"/>
        <v>18200000</v>
      </c>
      <c r="L49" s="409"/>
      <c r="M49" s="410"/>
      <c r="N49" s="410"/>
      <c r="O49" s="410"/>
      <c r="P49" s="410"/>
      <c r="Q49" s="410"/>
      <c r="R49" s="410">
        <v>8</v>
      </c>
      <c r="S49" s="410"/>
      <c r="T49" s="410"/>
      <c r="U49" s="410"/>
      <c r="V49" s="410"/>
      <c r="W49" s="410"/>
      <c r="X49" s="410"/>
      <c r="Y49" s="410"/>
      <c r="Z49" s="410"/>
      <c r="AA49" s="410"/>
      <c r="AB49" s="410"/>
      <c r="AC49" s="410">
        <v>6</v>
      </c>
    </row>
    <row r="50" spans="1:29" s="183" customFormat="1" ht="33.75" customHeight="1">
      <c r="A50" s="204">
        <v>37</v>
      </c>
      <c r="B50" s="193" t="s">
        <v>60</v>
      </c>
      <c r="C50" s="193" t="s">
        <v>60</v>
      </c>
      <c r="D50" s="204" t="s">
        <v>61</v>
      </c>
      <c r="E50" s="204" t="s">
        <v>1257</v>
      </c>
      <c r="F50" s="204" t="s">
        <v>3</v>
      </c>
      <c r="G50" s="204" t="s">
        <v>4</v>
      </c>
      <c r="H50" s="204" t="s">
        <v>5</v>
      </c>
      <c r="I50" s="195">
        <f t="shared" si="2"/>
        <v>11</v>
      </c>
      <c r="J50" s="211">
        <v>2500000</v>
      </c>
      <c r="K50" s="197">
        <f t="shared" si="0"/>
        <v>27500000</v>
      </c>
      <c r="L50" s="409"/>
      <c r="M50" s="410"/>
      <c r="N50" s="410"/>
      <c r="O50" s="410"/>
      <c r="P50" s="410"/>
      <c r="Q50" s="410">
        <v>3</v>
      </c>
      <c r="R50" s="410"/>
      <c r="S50" s="410"/>
      <c r="T50" s="410"/>
      <c r="U50" s="410"/>
      <c r="V50" s="410"/>
      <c r="W50" s="410"/>
      <c r="X50" s="410"/>
      <c r="Y50" s="410">
        <v>8</v>
      </c>
      <c r="Z50" s="410"/>
      <c r="AA50" s="410"/>
      <c r="AB50" s="410"/>
      <c r="AC50" s="410"/>
    </row>
    <row r="51" spans="1:29" s="210" customFormat="1" ht="12">
      <c r="A51" s="185"/>
      <c r="B51" s="208" t="s">
        <v>1263</v>
      </c>
      <c r="C51" s="212"/>
      <c r="D51" s="212"/>
      <c r="E51" s="212"/>
      <c r="F51" s="212"/>
      <c r="G51" s="185"/>
      <c r="H51" s="212"/>
      <c r="I51" s="188"/>
      <c r="J51" s="213"/>
      <c r="K51" s="190">
        <v>75956580</v>
      </c>
      <c r="L51" s="405"/>
      <c r="M51" s="404"/>
      <c r="N51" s="404"/>
      <c r="O51" s="404"/>
      <c r="P51" s="404"/>
      <c r="Q51" s="404"/>
      <c r="R51" s="404"/>
      <c r="S51" s="404"/>
      <c r="T51" s="404"/>
      <c r="U51" s="404"/>
      <c r="V51" s="404"/>
      <c r="W51" s="404"/>
      <c r="X51" s="404"/>
      <c r="Y51" s="404"/>
      <c r="Z51" s="404"/>
      <c r="AA51" s="404"/>
      <c r="AB51" s="404"/>
      <c r="AC51" s="404"/>
    </row>
    <row r="52" spans="1:29" s="160" customFormat="1" ht="22.5">
      <c r="A52" s="204">
        <v>38</v>
      </c>
      <c r="B52" s="193" t="s">
        <v>1264</v>
      </c>
      <c r="C52" s="193" t="s">
        <v>1393</v>
      </c>
      <c r="D52" s="204" t="s">
        <v>1265</v>
      </c>
      <c r="E52" s="204" t="s">
        <v>37</v>
      </c>
      <c r="F52" s="204" t="s">
        <v>1394</v>
      </c>
      <c r="G52" s="204" t="s">
        <v>4</v>
      </c>
      <c r="H52" s="204" t="s">
        <v>113</v>
      </c>
      <c r="I52" s="195">
        <f>SUM(L52:AC52)</f>
        <v>24</v>
      </c>
      <c r="J52" s="211">
        <v>519960</v>
      </c>
      <c r="K52" s="197">
        <f t="shared" si="0"/>
        <v>12479040</v>
      </c>
      <c r="L52" s="409"/>
      <c r="M52" s="410"/>
      <c r="N52" s="410"/>
      <c r="O52" s="410"/>
      <c r="P52" s="410"/>
      <c r="Q52" s="410"/>
      <c r="R52" s="410"/>
      <c r="S52" s="410"/>
      <c r="T52" s="410"/>
      <c r="U52" s="410"/>
      <c r="V52" s="410"/>
      <c r="W52" s="410"/>
      <c r="X52" s="410">
        <v>24</v>
      </c>
      <c r="Y52" s="410"/>
      <c r="Z52" s="410"/>
      <c r="AA52" s="410"/>
      <c r="AB52" s="410"/>
      <c r="AC52" s="410"/>
    </row>
    <row r="53" spans="1:29" s="160" customFormat="1" ht="22.5">
      <c r="A53" s="204">
        <v>39</v>
      </c>
      <c r="B53" s="193" t="s">
        <v>1266</v>
      </c>
      <c r="C53" s="193" t="s">
        <v>1395</v>
      </c>
      <c r="D53" s="204" t="s">
        <v>1267</v>
      </c>
      <c r="E53" s="204" t="s">
        <v>37</v>
      </c>
      <c r="F53" s="204" t="s">
        <v>1396</v>
      </c>
      <c r="G53" s="204" t="s">
        <v>4</v>
      </c>
      <c r="H53" s="204" t="s">
        <v>686</v>
      </c>
      <c r="I53" s="195">
        <f>SUM(L53:AC53)</f>
        <v>12</v>
      </c>
      <c r="J53" s="211">
        <v>866985</v>
      </c>
      <c r="K53" s="197">
        <f t="shared" si="0"/>
        <v>10403820</v>
      </c>
      <c r="L53" s="409"/>
      <c r="M53" s="410"/>
      <c r="N53" s="410"/>
      <c r="O53" s="410"/>
      <c r="P53" s="410"/>
      <c r="Q53" s="410"/>
      <c r="R53" s="410"/>
      <c r="S53" s="410"/>
      <c r="T53" s="410"/>
      <c r="U53" s="410"/>
      <c r="V53" s="410"/>
      <c r="W53" s="410"/>
      <c r="X53" s="410">
        <v>12</v>
      </c>
      <c r="Y53" s="410"/>
      <c r="Z53" s="410"/>
      <c r="AA53" s="410"/>
      <c r="AB53" s="410"/>
      <c r="AC53" s="410"/>
    </row>
    <row r="54" spans="1:29" s="160" customFormat="1" ht="33.75" customHeight="1">
      <c r="A54" s="204">
        <v>40</v>
      </c>
      <c r="B54" s="193" t="s">
        <v>1268</v>
      </c>
      <c r="C54" s="193" t="s">
        <v>1397</v>
      </c>
      <c r="D54" s="204" t="s">
        <v>1265</v>
      </c>
      <c r="E54" s="204" t="s">
        <v>37</v>
      </c>
      <c r="F54" s="204" t="s">
        <v>1396</v>
      </c>
      <c r="G54" s="204" t="s">
        <v>4</v>
      </c>
      <c r="H54" s="204" t="s">
        <v>113</v>
      </c>
      <c r="I54" s="195">
        <f>SUM(L54:AC54)</f>
        <v>24</v>
      </c>
      <c r="J54" s="211">
        <v>693945</v>
      </c>
      <c r="K54" s="197">
        <f t="shared" si="0"/>
        <v>16654680</v>
      </c>
      <c r="L54" s="409"/>
      <c r="M54" s="410"/>
      <c r="N54" s="410"/>
      <c r="O54" s="410"/>
      <c r="P54" s="410"/>
      <c r="Q54" s="410"/>
      <c r="R54" s="410"/>
      <c r="S54" s="410"/>
      <c r="T54" s="410"/>
      <c r="U54" s="410"/>
      <c r="V54" s="410"/>
      <c r="W54" s="410"/>
      <c r="X54" s="410">
        <v>24</v>
      </c>
      <c r="Y54" s="410"/>
      <c r="Z54" s="410"/>
      <c r="AA54" s="410"/>
      <c r="AB54" s="410"/>
      <c r="AC54" s="410"/>
    </row>
    <row r="55" spans="1:29" s="160" customFormat="1" ht="22.5">
      <c r="A55" s="204">
        <v>41</v>
      </c>
      <c r="B55" s="193" t="s">
        <v>1066</v>
      </c>
      <c r="C55" s="193" t="s">
        <v>1398</v>
      </c>
      <c r="D55" s="204" t="s">
        <v>1269</v>
      </c>
      <c r="E55" s="204" t="s">
        <v>37</v>
      </c>
      <c r="F55" s="204" t="s">
        <v>1396</v>
      </c>
      <c r="G55" s="204" t="s">
        <v>4</v>
      </c>
      <c r="H55" s="204" t="s">
        <v>5</v>
      </c>
      <c r="I55" s="195">
        <f>SUM(L55:AC55)</f>
        <v>12</v>
      </c>
      <c r="J55" s="211">
        <v>2041935</v>
      </c>
      <c r="K55" s="197">
        <f t="shared" si="0"/>
        <v>24503220</v>
      </c>
      <c r="L55" s="409"/>
      <c r="M55" s="410"/>
      <c r="N55" s="410"/>
      <c r="O55" s="410"/>
      <c r="P55" s="410"/>
      <c r="Q55" s="410"/>
      <c r="R55" s="410"/>
      <c r="S55" s="410"/>
      <c r="T55" s="410"/>
      <c r="U55" s="410"/>
      <c r="V55" s="410"/>
      <c r="W55" s="410"/>
      <c r="X55" s="410">
        <v>12</v>
      </c>
      <c r="Y55" s="410"/>
      <c r="Z55" s="410"/>
      <c r="AA55" s="410"/>
      <c r="AB55" s="410"/>
      <c r="AC55" s="410"/>
    </row>
    <row r="56" spans="1:29" s="160" customFormat="1" ht="22.5">
      <c r="A56" s="204">
        <v>42</v>
      </c>
      <c r="B56" s="193" t="s">
        <v>1246</v>
      </c>
      <c r="C56" s="193" t="s">
        <v>1399</v>
      </c>
      <c r="D56" s="204" t="s">
        <v>1270</v>
      </c>
      <c r="E56" s="204" t="s">
        <v>37</v>
      </c>
      <c r="F56" s="204" t="s">
        <v>1396</v>
      </c>
      <c r="G56" s="204" t="s">
        <v>4</v>
      </c>
      <c r="H56" s="204" t="s">
        <v>686</v>
      </c>
      <c r="I56" s="195">
        <f>SUM(L56:AC56)</f>
        <v>12</v>
      </c>
      <c r="J56" s="211">
        <v>992985</v>
      </c>
      <c r="K56" s="197">
        <f t="shared" si="0"/>
        <v>11915820</v>
      </c>
      <c r="L56" s="409"/>
      <c r="M56" s="410"/>
      <c r="N56" s="410"/>
      <c r="O56" s="410"/>
      <c r="P56" s="410"/>
      <c r="Q56" s="410"/>
      <c r="R56" s="410"/>
      <c r="S56" s="410"/>
      <c r="T56" s="410"/>
      <c r="U56" s="410"/>
      <c r="V56" s="410"/>
      <c r="W56" s="410"/>
      <c r="X56" s="410">
        <v>12</v>
      </c>
      <c r="Y56" s="410"/>
      <c r="Z56" s="410"/>
      <c r="AA56" s="410"/>
      <c r="AB56" s="410"/>
      <c r="AC56" s="410"/>
    </row>
    <row r="57" spans="1:29" s="216" customFormat="1" ht="12">
      <c r="A57" s="185"/>
      <c r="B57" s="214" t="s">
        <v>62</v>
      </c>
      <c r="C57" s="412"/>
      <c r="D57" s="185"/>
      <c r="E57" s="185"/>
      <c r="F57" s="185"/>
      <c r="G57" s="185"/>
      <c r="H57" s="185"/>
      <c r="I57" s="188"/>
      <c r="J57" s="215"/>
      <c r="K57" s="190">
        <v>461450000</v>
      </c>
      <c r="L57" s="405"/>
      <c r="M57" s="404"/>
      <c r="N57" s="404"/>
      <c r="O57" s="404"/>
      <c r="P57" s="404"/>
      <c r="Q57" s="404"/>
      <c r="R57" s="404"/>
      <c r="S57" s="404"/>
      <c r="T57" s="404"/>
      <c r="U57" s="404"/>
      <c r="V57" s="404"/>
      <c r="W57" s="404"/>
      <c r="X57" s="404"/>
      <c r="Y57" s="404"/>
      <c r="Z57" s="404"/>
      <c r="AA57" s="404"/>
      <c r="AB57" s="404"/>
      <c r="AC57" s="404"/>
    </row>
    <row r="58" spans="1:29" s="183" customFormat="1" ht="303.75" customHeight="1">
      <c r="A58" s="217">
        <v>43</v>
      </c>
      <c r="B58" s="193" t="s">
        <v>63</v>
      </c>
      <c r="C58" s="193" t="s">
        <v>880</v>
      </c>
      <c r="D58" s="204" t="s">
        <v>853</v>
      </c>
      <c r="E58" s="193" t="s">
        <v>1271</v>
      </c>
      <c r="F58" s="204" t="s">
        <v>855</v>
      </c>
      <c r="G58" s="204" t="s">
        <v>856</v>
      </c>
      <c r="H58" s="204" t="s">
        <v>1272</v>
      </c>
      <c r="I58" s="195">
        <f t="shared" ref="I58:I63" si="3">SUM(L58:AC58)</f>
        <v>35</v>
      </c>
      <c r="J58" s="218">
        <v>3150000</v>
      </c>
      <c r="K58" s="197">
        <f t="shared" si="0"/>
        <v>110250000</v>
      </c>
      <c r="L58" s="409"/>
      <c r="M58" s="410"/>
      <c r="N58" s="410">
        <v>35</v>
      </c>
      <c r="O58" s="410"/>
      <c r="P58" s="410"/>
      <c r="Q58" s="410"/>
      <c r="R58" s="410"/>
      <c r="S58" s="410"/>
      <c r="T58" s="410"/>
      <c r="U58" s="410"/>
      <c r="V58" s="410"/>
      <c r="W58" s="410"/>
      <c r="X58" s="410"/>
      <c r="Y58" s="410"/>
      <c r="Z58" s="410"/>
      <c r="AA58" s="410"/>
      <c r="AB58" s="410"/>
      <c r="AC58" s="410"/>
    </row>
    <row r="59" spans="1:29" s="183" customFormat="1" ht="213.75" customHeight="1">
      <c r="A59" s="217">
        <v>44</v>
      </c>
      <c r="B59" s="193" t="s">
        <v>64</v>
      </c>
      <c r="C59" s="193" t="s">
        <v>64</v>
      </c>
      <c r="D59" s="204" t="s">
        <v>858</v>
      </c>
      <c r="E59" s="193" t="s">
        <v>1273</v>
      </c>
      <c r="F59" s="204" t="s">
        <v>855</v>
      </c>
      <c r="G59" s="204" t="s">
        <v>602</v>
      </c>
      <c r="H59" s="204" t="s">
        <v>113</v>
      </c>
      <c r="I59" s="195">
        <f t="shared" si="3"/>
        <v>15</v>
      </c>
      <c r="J59" s="218">
        <v>3200000</v>
      </c>
      <c r="K59" s="197">
        <f t="shared" si="0"/>
        <v>48000000</v>
      </c>
      <c r="L59" s="409"/>
      <c r="M59" s="410"/>
      <c r="N59" s="410">
        <v>15</v>
      </c>
      <c r="O59" s="410"/>
      <c r="P59" s="410"/>
      <c r="Q59" s="410"/>
      <c r="R59" s="410"/>
      <c r="S59" s="410"/>
      <c r="T59" s="410"/>
      <c r="U59" s="410"/>
      <c r="V59" s="410"/>
      <c r="W59" s="410"/>
      <c r="X59" s="410"/>
      <c r="Y59" s="410"/>
      <c r="Z59" s="410"/>
      <c r="AA59" s="410"/>
      <c r="AB59" s="410"/>
      <c r="AC59" s="410"/>
    </row>
    <row r="60" spans="1:29" s="183" customFormat="1" ht="281.25" customHeight="1">
      <c r="A60" s="217">
        <v>45</v>
      </c>
      <c r="B60" s="193" t="s">
        <v>65</v>
      </c>
      <c r="C60" s="193" t="s">
        <v>862</v>
      </c>
      <c r="D60" s="204" t="s">
        <v>48</v>
      </c>
      <c r="E60" s="193" t="s">
        <v>1274</v>
      </c>
      <c r="F60" s="204" t="s">
        <v>855</v>
      </c>
      <c r="G60" s="204" t="s">
        <v>856</v>
      </c>
      <c r="H60" s="204" t="s">
        <v>192</v>
      </c>
      <c r="I60" s="195">
        <f t="shared" si="3"/>
        <v>35</v>
      </c>
      <c r="J60" s="218">
        <v>2800000</v>
      </c>
      <c r="K60" s="197">
        <f t="shared" si="0"/>
        <v>98000000</v>
      </c>
      <c r="L60" s="409"/>
      <c r="M60" s="410"/>
      <c r="N60" s="410">
        <v>35</v>
      </c>
      <c r="O60" s="410"/>
      <c r="P60" s="410"/>
      <c r="Q60" s="410"/>
      <c r="R60" s="410"/>
      <c r="S60" s="410"/>
      <c r="T60" s="410"/>
      <c r="U60" s="410"/>
      <c r="V60" s="410"/>
      <c r="W60" s="410"/>
      <c r="X60" s="410"/>
      <c r="Y60" s="410"/>
      <c r="Z60" s="410"/>
      <c r="AA60" s="410"/>
      <c r="AB60" s="410"/>
      <c r="AC60" s="410"/>
    </row>
    <row r="61" spans="1:29" s="223" customFormat="1" ht="225" customHeight="1">
      <c r="A61" s="217">
        <v>46</v>
      </c>
      <c r="B61" s="193" t="s">
        <v>866</v>
      </c>
      <c r="C61" s="193" t="s">
        <v>866</v>
      </c>
      <c r="D61" s="219" t="s">
        <v>1275</v>
      </c>
      <c r="E61" s="220" t="s">
        <v>868</v>
      </c>
      <c r="F61" s="221" t="s">
        <v>855</v>
      </c>
      <c r="G61" s="221" t="s">
        <v>1400</v>
      </c>
      <c r="H61" s="221" t="s">
        <v>113</v>
      </c>
      <c r="I61" s="195">
        <f t="shared" si="3"/>
        <v>18</v>
      </c>
      <c r="J61" s="222">
        <v>3800000</v>
      </c>
      <c r="K61" s="197">
        <f t="shared" si="0"/>
        <v>68400000</v>
      </c>
      <c r="L61" s="409"/>
      <c r="M61" s="410"/>
      <c r="N61" s="410">
        <v>18</v>
      </c>
      <c r="O61" s="410"/>
      <c r="P61" s="410"/>
      <c r="Q61" s="410"/>
      <c r="R61" s="410"/>
      <c r="S61" s="410"/>
      <c r="T61" s="410"/>
      <c r="U61" s="410"/>
      <c r="V61" s="410"/>
      <c r="W61" s="410"/>
      <c r="X61" s="410"/>
      <c r="Y61" s="410"/>
      <c r="Z61" s="410"/>
      <c r="AA61" s="410"/>
      <c r="AB61" s="410"/>
      <c r="AC61" s="410"/>
    </row>
    <row r="62" spans="1:29" s="223" customFormat="1" ht="225" customHeight="1">
      <c r="A62" s="217">
        <v>47</v>
      </c>
      <c r="B62" s="193" t="s">
        <v>873</v>
      </c>
      <c r="C62" s="193" t="s">
        <v>873</v>
      </c>
      <c r="D62" s="219" t="s">
        <v>1275</v>
      </c>
      <c r="E62" s="220" t="s">
        <v>868</v>
      </c>
      <c r="F62" s="221" t="s">
        <v>855</v>
      </c>
      <c r="G62" s="221" t="s">
        <v>1400</v>
      </c>
      <c r="H62" s="221" t="s">
        <v>113</v>
      </c>
      <c r="I62" s="195">
        <f t="shared" si="3"/>
        <v>18</v>
      </c>
      <c r="J62" s="222">
        <v>3800000</v>
      </c>
      <c r="K62" s="197">
        <f t="shared" si="0"/>
        <v>68400000</v>
      </c>
      <c r="L62" s="409"/>
      <c r="M62" s="410"/>
      <c r="N62" s="410">
        <v>18</v>
      </c>
      <c r="O62" s="410"/>
      <c r="P62" s="410"/>
      <c r="Q62" s="410"/>
      <c r="R62" s="410"/>
      <c r="S62" s="410"/>
      <c r="T62" s="410"/>
      <c r="U62" s="410"/>
      <c r="V62" s="410"/>
      <c r="W62" s="410"/>
      <c r="X62" s="410"/>
      <c r="Y62" s="410"/>
      <c r="Z62" s="410"/>
      <c r="AA62" s="410"/>
      <c r="AB62" s="410"/>
      <c r="AC62" s="410"/>
    </row>
    <row r="63" spans="1:29" s="223" customFormat="1" ht="225" customHeight="1">
      <c r="A63" s="217">
        <v>48</v>
      </c>
      <c r="B63" s="193" t="s">
        <v>876</v>
      </c>
      <c r="C63" s="193" t="s">
        <v>876</v>
      </c>
      <c r="D63" s="219" t="s">
        <v>1275</v>
      </c>
      <c r="E63" s="220" t="s">
        <v>868</v>
      </c>
      <c r="F63" s="221" t="s">
        <v>855</v>
      </c>
      <c r="G63" s="221" t="s">
        <v>1400</v>
      </c>
      <c r="H63" s="221" t="s">
        <v>113</v>
      </c>
      <c r="I63" s="195">
        <f t="shared" si="3"/>
        <v>18</v>
      </c>
      <c r="J63" s="222">
        <v>3800000</v>
      </c>
      <c r="K63" s="197">
        <f t="shared" si="0"/>
        <v>68400000</v>
      </c>
      <c r="L63" s="409"/>
      <c r="M63" s="410"/>
      <c r="N63" s="410">
        <v>18</v>
      </c>
      <c r="O63" s="410"/>
      <c r="P63" s="410"/>
      <c r="Q63" s="410"/>
      <c r="R63" s="410"/>
      <c r="S63" s="410"/>
      <c r="T63" s="410"/>
      <c r="U63" s="410"/>
      <c r="V63" s="410"/>
      <c r="W63" s="410"/>
      <c r="X63" s="410"/>
      <c r="Y63" s="410"/>
      <c r="Z63" s="410"/>
      <c r="AA63" s="410"/>
      <c r="AB63" s="410"/>
      <c r="AC63" s="410"/>
    </row>
    <row r="64" spans="1:29" s="210" customFormat="1" ht="12">
      <c r="A64" s="185"/>
      <c r="B64" s="224" t="s">
        <v>1276</v>
      </c>
      <c r="C64" s="413"/>
      <c r="D64" s="185"/>
      <c r="E64" s="212"/>
      <c r="F64" s="185"/>
      <c r="G64" s="185"/>
      <c r="H64" s="185"/>
      <c r="I64" s="188"/>
      <c r="J64" s="225"/>
      <c r="K64" s="190">
        <v>634160000</v>
      </c>
      <c r="L64" s="405"/>
      <c r="M64" s="404"/>
      <c r="N64" s="404"/>
      <c r="O64" s="404"/>
      <c r="P64" s="404"/>
      <c r="Q64" s="404"/>
      <c r="R64" s="404"/>
      <c r="S64" s="404"/>
      <c r="T64" s="404"/>
      <c r="U64" s="404"/>
      <c r="V64" s="404"/>
      <c r="W64" s="404"/>
      <c r="X64" s="404"/>
      <c r="Y64" s="404"/>
      <c r="Z64" s="404"/>
      <c r="AA64" s="404"/>
      <c r="AB64" s="404"/>
      <c r="AC64" s="404"/>
    </row>
    <row r="65" spans="1:29" s="183" customFormat="1" ht="382.5" customHeight="1">
      <c r="A65" s="204">
        <v>49</v>
      </c>
      <c r="B65" s="226" t="s">
        <v>66</v>
      </c>
      <c r="C65" s="226" t="s">
        <v>66</v>
      </c>
      <c r="D65" s="227" t="s">
        <v>833</v>
      </c>
      <c r="E65" s="226" t="s">
        <v>1277</v>
      </c>
      <c r="F65" s="228" t="s">
        <v>835</v>
      </c>
      <c r="G65" s="228" t="s">
        <v>1401</v>
      </c>
      <c r="H65" s="228" t="s">
        <v>331</v>
      </c>
      <c r="I65" s="195">
        <f>SUM(L65:AC65)</f>
        <v>84</v>
      </c>
      <c r="J65" s="228">
        <v>2730000</v>
      </c>
      <c r="K65" s="197">
        <f t="shared" si="0"/>
        <v>229320000</v>
      </c>
      <c r="L65" s="409"/>
      <c r="M65" s="410"/>
      <c r="N65" s="410"/>
      <c r="O65" s="410">
        <v>18</v>
      </c>
      <c r="P65" s="410"/>
      <c r="Q65" s="410">
        <v>6</v>
      </c>
      <c r="R65" s="410"/>
      <c r="S65" s="410"/>
      <c r="T65" s="410"/>
      <c r="U65" s="410"/>
      <c r="V65" s="410">
        <v>60</v>
      </c>
      <c r="W65" s="410"/>
      <c r="X65" s="410"/>
      <c r="Y65" s="410"/>
      <c r="Z65" s="410"/>
      <c r="AA65" s="410"/>
      <c r="AB65" s="410"/>
      <c r="AC65" s="410"/>
    </row>
    <row r="66" spans="1:29" s="183" customFormat="1" ht="303.75" customHeight="1">
      <c r="A66" s="204">
        <v>50</v>
      </c>
      <c r="B66" s="226" t="s">
        <v>67</v>
      </c>
      <c r="C66" s="226" t="s">
        <v>67</v>
      </c>
      <c r="D66" s="227" t="s">
        <v>838</v>
      </c>
      <c r="E66" s="226" t="s">
        <v>1278</v>
      </c>
      <c r="F66" s="228" t="s">
        <v>835</v>
      </c>
      <c r="G66" s="228" t="s">
        <v>1401</v>
      </c>
      <c r="H66" s="228" t="s">
        <v>331</v>
      </c>
      <c r="I66" s="195">
        <f>SUM(L66:AC66)</f>
        <v>78</v>
      </c>
      <c r="J66" s="228">
        <v>2730000</v>
      </c>
      <c r="K66" s="197">
        <f t="shared" si="0"/>
        <v>212940000</v>
      </c>
      <c r="L66" s="409"/>
      <c r="M66" s="410"/>
      <c r="N66" s="410"/>
      <c r="O66" s="410">
        <v>8</v>
      </c>
      <c r="P66" s="410"/>
      <c r="Q66" s="410">
        <v>10</v>
      </c>
      <c r="R66" s="410"/>
      <c r="S66" s="410"/>
      <c r="T66" s="410"/>
      <c r="U66" s="410"/>
      <c r="V66" s="410">
        <v>60</v>
      </c>
      <c r="W66" s="410"/>
      <c r="X66" s="410"/>
      <c r="Y66" s="410"/>
      <c r="Z66" s="410"/>
      <c r="AA66" s="410"/>
      <c r="AB66" s="410"/>
      <c r="AC66" s="410"/>
    </row>
    <row r="67" spans="1:29" s="183" customFormat="1" ht="360" customHeight="1">
      <c r="A67" s="204">
        <v>51</v>
      </c>
      <c r="B67" s="226" t="s">
        <v>841</v>
      </c>
      <c r="C67" s="226" t="s">
        <v>841</v>
      </c>
      <c r="D67" s="227" t="s">
        <v>842</v>
      </c>
      <c r="E67" s="226" t="s">
        <v>1279</v>
      </c>
      <c r="F67" s="228" t="s">
        <v>835</v>
      </c>
      <c r="G67" s="228" t="s">
        <v>602</v>
      </c>
      <c r="H67" s="228" t="s">
        <v>331</v>
      </c>
      <c r="I67" s="195">
        <f>SUM(L67:AC67)</f>
        <v>34</v>
      </c>
      <c r="J67" s="228">
        <v>3500000</v>
      </c>
      <c r="K67" s="197">
        <f t="shared" si="0"/>
        <v>119000000</v>
      </c>
      <c r="L67" s="409"/>
      <c r="M67" s="410"/>
      <c r="N67" s="410"/>
      <c r="O67" s="410">
        <v>2</v>
      </c>
      <c r="P67" s="410"/>
      <c r="Q67" s="410">
        <v>2</v>
      </c>
      <c r="R67" s="410"/>
      <c r="S67" s="410"/>
      <c r="T67" s="410"/>
      <c r="U67" s="410"/>
      <c r="V67" s="410">
        <v>30</v>
      </c>
      <c r="W67" s="410"/>
      <c r="X67" s="410"/>
      <c r="Y67" s="410"/>
      <c r="Z67" s="410"/>
      <c r="AA67" s="410"/>
      <c r="AB67" s="410"/>
      <c r="AC67" s="410"/>
    </row>
    <row r="68" spans="1:29" s="183" customFormat="1" ht="292.5" customHeight="1">
      <c r="A68" s="204">
        <v>52</v>
      </c>
      <c r="B68" s="226" t="s">
        <v>68</v>
      </c>
      <c r="C68" s="226" t="s">
        <v>68</v>
      </c>
      <c r="D68" s="227" t="s">
        <v>842</v>
      </c>
      <c r="E68" s="226" t="s">
        <v>1280</v>
      </c>
      <c r="F68" s="228" t="s">
        <v>835</v>
      </c>
      <c r="G68" s="228" t="s">
        <v>602</v>
      </c>
      <c r="H68" s="228" t="s">
        <v>331</v>
      </c>
      <c r="I68" s="195">
        <f>SUM(L68:AC68)</f>
        <v>9</v>
      </c>
      <c r="J68" s="228">
        <v>4900000</v>
      </c>
      <c r="K68" s="197">
        <f t="shared" si="0"/>
        <v>44100000</v>
      </c>
      <c r="L68" s="409"/>
      <c r="M68" s="410"/>
      <c r="N68" s="410"/>
      <c r="O68" s="410">
        <v>2</v>
      </c>
      <c r="P68" s="410"/>
      <c r="Q68" s="410">
        <v>2</v>
      </c>
      <c r="R68" s="410"/>
      <c r="S68" s="410"/>
      <c r="T68" s="410"/>
      <c r="U68" s="410"/>
      <c r="V68" s="410">
        <v>5</v>
      </c>
      <c r="W68" s="410"/>
      <c r="X68" s="410"/>
      <c r="Y68" s="410"/>
      <c r="Z68" s="410"/>
      <c r="AA68" s="410"/>
      <c r="AB68" s="410"/>
      <c r="AC68" s="410"/>
    </row>
    <row r="69" spans="1:29" s="183" customFormat="1" ht="270" customHeight="1">
      <c r="A69" s="204">
        <v>53</v>
      </c>
      <c r="B69" s="226" t="s">
        <v>69</v>
      </c>
      <c r="C69" s="226" t="s">
        <v>1392</v>
      </c>
      <c r="D69" s="227" t="s">
        <v>847</v>
      </c>
      <c r="E69" s="226" t="s">
        <v>1281</v>
      </c>
      <c r="F69" s="228" t="s">
        <v>835</v>
      </c>
      <c r="G69" s="228" t="s">
        <v>180</v>
      </c>
      <c r="H69" s="228" t="s">
        <v>113</v>
      </c>
      <c r="I69" s="195">
        <f>SUM(L69:AC69)</f>
        <v>16</v>
      </c>
      <c r="J69" s="228">
        <v>1800000</v>
      </c>
      <c r="K69" s="197">
        <f t="shared" si="0"/>
        <v>28800000</v>
      </c>
      <c r="L69" s="409"/>
      <c r="M69" s="410"/>
      <c r="N69" s="410"/>
      <c r="O69" s="410">
        <v>8</v>
      </c>
      <c r="P69" s="410"/>
      <c r="Q69" s="410">
        <v>2</v>
      </c>
      <c r="R69" s="410"/>
      <c r="S69" s="410"/>
      <c r="T69" s="410"/>
      <c r="U69" s="410"/>
      <c r="V69" s="410">
        <v>6</v>
      </c>
      <c r="W69" s="410"/>
      <c r="X69" s="410"/>
      <c r="Y69" s="410"/>
      <c r="Z69" s="410"/>
      <c r="AA69" s="410"/>
      <c r="AB69" s="410"/>
      <c r="AC69" s="410"/>
    </row>
    <row r="70" spans="1:29" s="230" customFormat="1" ht="12">
      <c r="A70" s="185"/>
      <c r="B70" s="208" t="s">
        <v>183</v>
      </c>
      <c r="C70" s="212"/>
      <c r="D70" s="212"/>
      <c r="E70" s="212"/>
      <c r="F70" s="212"/>
      <c r="G70" s="212"/>
      <c r="H70" s="185"/>
      <c r="I70" s="188"/>
      <c r="J70" s="229"/>
      <c r="K70" s="190">
        <v>415000000</v>
      </c>
      <c r="L70" s="405"/>
      <c r="M70" s="404"/>
      <c r="N70" s="404"/>
      <c r="O70" s="404"/>
      <c r="P70" s="404"/>
      <c r="Q70" s="404"/>
      <c r="R70" s="404"/>
      <c r="S70" s="404"/>
      <c r="T70" s="404"/>
      <c r="U70" s="404"/>
      <c r="V70" s="404"/>
      <c r="W70" s="404"/>
      <c r="X70" s="404"/>
      <c r="Y70" s="404"/>
      <c r="Z70" s="404"/>
      <c r="AA70" s="404"/>
      <c r="AB70" s="404"/>
      <c r="AC70" s="404"/>
    </row>
    <row r="71" spans="1:29" s="223" customFormat="1" ht="393.75" customHeight="1">
      <c r="A71" s="204">
        <v>54</v>
      </c>
      <c r="B71" s="193" t="s">
        <v>184</v>
      </c>
      <c r="C71" s="193" t="s">
        <v>184</v>
      </c>
      <c r="D71" s="193" t="s">
        <v>185</v>
      </c>
      <c r="E71" s="193" t="s">
        <v>186</v>
      </c>
      <c r="F71" s="193" t="s">
        <v>1402</v>
      </c>
      <c r="G71" s="193" t="s">
        <v>180</v>
      </c>
      <c r="H71" s="204" t="s">
        <v>188</v>
      </c>
      <c r="I71" s="195">
        <f>SUM(L71:AC71)</f>
        <v>20</v>
      </c>
      <c r="J71" s="231">
        <v>6800000</v>
      </c>
      <c r="K71" s="197">
        <f t="shared" si="0"/>
        <v>136000000</v>
      </c>
      <c r="L71" s="409"/>
      <c r="M71" s="410"/>
      <c r="N71" s="410"/>
      <c r="O71" s="410"/>
      <c r="P71" s="410"/>
      <c r="Q71" s="410"/>
      <c r="R71" s="410"/>
      <c r="S71" s="410"/>
      <c r="T71" s="410"/>
      <c r="U71" s="410">
        <v>20</v>
      </c>
      <c r="V71" s="410"/>
      <c r="W71" s="410"/>
      <c r="X71" s="410"/>
      <c r="Y71" s="410"/>
      <c r="Z71" s="410"/>
      <c r="AA71" s="410"/>
      <c r="AB71" s="410"/>
      <c r="AC71" s="410"/>
    </row>
    <row r="72" spans="1:29" s="223" customFormat="1" ht="409.5" customHeight="1">
      <c r="A72" s="204">
        <v>55</v>
      </c>
      <c r="B72" s="193" t="s">
        <v>189</v>
      </c>
      <c r="C72" s="193" t="s">
        <v>189</v>
      </c>
      <c r="D72" s="193" t="s">
        <v>190</v>
      </c>
      <c r="E72" s="193" t="s">
        <v>191</v>
      </c>
      <c r="F72" s="193" t="s">
        <v>1402</v>
      </c>
      <c r="G72" s="193" t="s">
        <v>180</v>
      </c>
      <c r="H72" s="204" t="s">
        <v>192</v>
      </c>
      <c r="I72" s="195">
        <f>SUM(L72:AC72)</f>
        <v>15</v>
      </c>
      <c r="J72" s="231">
        <v>6800000</v>
      </c>
      <c r="K72" s="197">
        <f t="shared" si="0"/>
        <v>102000000</v>
      </c>
      <c r="L72" s="409"/>
      <c r="M72" s="410"/>
      <c r="N72" s="410"/>
      <c r="O72" s="410"/>
      <c r="P72" s="410"/>
      <c r="Q72" s="410"/>
      <c r="R72" s="410"/>
      <c r="S72" s="410"/>
      <c r="T72" s="410"/>
      <c r="U72" s="410">
        <v>15</v>
      </c>
      <c r="V72" s="410"/>
      <c r="W72" s="410"/>
      <c r="X72" s="410"/>
      <c r="Y72" s="410"/>
      <c r="Z72" s="410"/>
      <c r="AA72" s="410"/>
      <c r="AB72" s="410"/>
      <c r="AC72" s="410"/>
    </row>
    <row r="73" spans="1:29" s="223" customFormat="1" ht="337.5" customHeight="1">
      <c r="A73" s="204">
        <v>56</v>
      </c>
      <c r="B73" s="193" t="s">
        <v>193</v>
      </c>
      <c r="C73" s="193" t="s">
        <v>193</v>
      </c>
      <c r="D73" s="193" t="s">
        <v>190</v>
      </c>
      <c r="E73" s="193" t="s">
        <v>194</v>
      </c>
      <c r="F73" s="193" t="s">
        <v>1402</v>
      </c>
      <c r="G73" s="193" t="s">
        <v>180</v>
      </c>
      <c r="H73" s="204" t="s">
        <v>192</v>
      </c>
      <c r="I73" s="195">
        <f>SUM(L73:AC73)</f>
        <v>15</v>
      </c>
      <c r="J73" s="231">
        <v>6800000</v>
      </c>
      <c r="K73" s="197">
        <f t="shared" si="0"/>
        <v>102000000</v>
      </c>
      <c r="L73" s="409"/>
      <c r="M73" s="410"/>
      <c r="N73" s="410"/>
      <c r="O73" s="410"/>
      <c r="P73" s="410"/>
      <c r="Q73" s="410"/>
      <c r="R73" s="410"/>
      <c r="S73" s="410"/>
      <c r="T73" s="410"/>
      <c r="U73" s="410">
        <v>15</v>
      </c>
      <c r="V73" s="410"/>
      <c r="W73" s="410"/>
      <c r="X73" s="410"/>
      <c r="Y73" s="410"/>
      <c r="Z73" s="410"/>
      <c r="AA73" s="410"/>
      <c r="AB73" s="410"/>
      <c r="AC73" s="410"/>
    </row>
    <row r="74" spans="1:29" s="223" customFormat="1" ht="191.25" customHeight="1">
      <c r="A74" s="204">
        <v>57</v>
      </c>
      <c r="B74" s="193" t="s">
        <v>195</v>
      </c>
      <c r="C74" s="193" t="s">
        <v>195</v>
      </c>
      <c r="D74" s="193" t="s">
        <v>196</v>
      </c>
      <c r="E74" s="193" t="s">
        <v>197</v>
      </c>
      <c r="F74" s="193" t="s">
        <v>1402</v>
      </c>
      <c r="G74" s="193" t="s">
        <v>180</v>
      </c>
      <c r="H74" s="204" t="s">
        <v>113</v>
      </c>
      <c r="I74" s="195">
        <f>SUM(L74:AC74)</f>
        <v>15</v>
      </c>
      <c r="J74" s="231">
        <v>2500000</v>
      </c>
      <c r="K74" s="197">
        <f t="shared" ref="K74:K113" si="4">J74*I74</f>
        <v>37500000</v>
      </c>
      <c r="L74" s="409"/>
      <c r="M74" s="410"/>
      <c r="N74" s="410"/>
      <c r="O74" s="410"/>
      <c r="P74" s="410"/>
      <c r="Q74" s="410"/>
      <c r="R74" s="410"/>
      <c r="S74" s="410"/>
      <c r="T74" s="410"/>
      <c r="U74" s="410">
        <v>15</v>
      </c>
      <c r="V74" s="410"/>
      <c r="W74" s="410"/>
      <c r="X74" s="410"/>
      <c r="Y74" s="410"/>
      <c r="Z74" s="410"/>
      <c r="AA74" s="410"/>
      <c r="AB74" s="410"/>
      <c r="AC74" s="410"/>
    </row>
    <row r="75" spans="1:29" s="223" customFormat="1" ht="213.75" customHeight="1">
      <c r="A75" s="204">
        <v>58</v>
      </c>
      <c r="B75" s="193" t="s">
        <v>198</v>
      </c>
      <c r="C75" s="193" t="s">
        <v>198</v>
      </c>
      <c r="D75" s="193" t="s">
        <v>196</v>
      </c>
      <c r="E75" s="193" t="s">
        <v>199</v>
      </c>
      <c r="F75" s="193" t="s">
        <v>1402</v>
      </c>
      <c r="G75" s="193" t="s">
        <v>180</v>
      </c>
      <c r="H75" s="204" t="s">
        <v>113</v>
      </c>
      <c r="I75" s="195">
        <f>SUM(L75:AC75)</f>
        <v>15</v>
      </c>
      <c r="J75" s="231">
        <v>2500000</v>
      </c>
      <c r="K75" s="197">
        <f t="shared" si="4"/>
        <v>37500000</v>
      </c>
      <c r="L75" s="409"/>
      <c r="M75" s="410"/>
      <c r="N75" s="410"/>
      <c r="O75" s="410"/>
      <c r="P75" s="410"/>
      <c r="Q75" s="410"/>
      <c r="R75" s="410"/>
      <c r="S75" s="410"/>
      <c r="T75" s="410"/>
      <c r="U75" s="410">
        <v>15</v>
      </c>
      <c r="V75" s="410"/>
      <c r="W75" s="410"/>
      <c r="X75" s="410"/>
      <c r="Y75" s="410"/>
      <c r="Z75" s="410"/>
      <c r="AA75" s="410"/>
      <c r="AB75" s="410"/>
      <c r="AC75" s="410"/>
    </row>
    <row r="76" spans="1:29" s="234" customFormat="1" ht="12">
      <c r="A76" s="185"/>
      <c r="B76" s="214" t="s">
        <v>1282</v>
      </c>
      <c r="C76" s="414"/>
      <c r="D76" s="185"/>
      <c r="E76" s="232"/>
      <c r="F76" s="185"/>
      <c r="G76" s="185"/>
      <c r="H76" s="185"/>
      <c r="I76" s="188"/>
      <c r="J76" s="233"/>
      <c r="K76" s="190">
        <v>630450000</v>
      </c>
      <c r="L76" s="405"/>
      <c r="M76" s="404"/>
      <c r="N76" s="404"/>
      <c r="O76" s="404"/>
      <c r="P76" s="404"/>
      <c r="Q76" s="404"/>
      <c r="R76" s="404"/>
      <c r="S76" s="404"/>
      <c r="T76" s="404"/>
      <c r="U76" s="404"/>
      <c r="V76" s="404"/>
      <c r="W76" s="404"/>
      <c r="X76" s="404"/>
      <c r="Y76" s="404"/>
      <c r="Z76" s="404"/>
      <c r="AA76" s="404"/>
      <c r="AB76" s="404"/>
      <c r="AC76" s="404"/>
    </row>
    <row r="77" spans="1:29" s="237" customFormat="1" ht="326.25" customHeight="1">
      <c r="A77" s="204">
        <v>59</v>
      </c>
      <c r="B77" s="207" t="s">
        <v>891</v>
      </c>
      <c r="C77" s="207"/>
      <c r="D77" s="204" t="s">
        <v>196</v>
      </c>
      <c r="E77" s="235" t="s">
        <v>1283</v>
      </c>
      <c r="F77" s="236" t="s">
        <v>855</v>
      </c>
      <c r="G77" s="236" t="s">
        <v>602</v>
      </c>
      <c r="H77" s="204" t="s">
        <v>113</v>
      </c>
      <c r="I77" s="195">
        <f t="shared" ref="I77:I82" si="5">SUM(L77:AC77)</f>
        <v>15</v>
      </c>
      <c r="J77" s="236">
        <v>3360000</v>
      </c>
      <c r="K77" s="197">
        <f t="shared" si="4"/>
        <v>50400000</v>
      </c>
      <c r="L77" s="409">
        <v>15</v>
      </c>
      <c r="M77" s="410"/>
      <c r="N77" s="410"/>
      <c r="O77" s="410"/>
      <c r="P77" s="410"/>
      <c r="Q77" s="410"/>
      <c r="R77" s="410"/>
      <c r="S77" s="410"/>
      <c r="T77" s="410"/>
      <c r="U77" s="410"/>
      <c r="V77" s="410"/>
      <c r="W77" s="410"/>
      <c r="X77" s="410"/>
      <c r="Y77" s="410"/>
      <c r="Z77" s="410"/>
      <c r="AA77" s="410"/>
      <c r="AB77" s="410"/>
      <c r="AC77" s="410"/>
    </row>
    <row r="78" spans="1:29" s="237" customFormat="1" ht="315" customHeight="1">
      <c r="A78" s="204">
        <v>60</v>
      </c>
      <c r="B78" s="207" t="s">
        <v>895</v>
      </c>
      <c r="C78" s="207"/>
      <c r="D78" s="204" t="s">
        <v>1244</v>
      </c>
      <c r="E78" s="238" t="s">
        <v>1284</v>
      </c>
      <c r="F78" s="236" t="s">
        <v>855</v>
      </c>
      <c r="G78" s="236" t="s">
        <v>856</v>
      </c>
      <c r="H78" s="204" t="s">
        <v>188</v>
      </c>
      <c r="I78" s="195">
        <f t="shared" si="5"/>
        <v>60</v>
      </c>
      <c r="J78" s="236">
        <v>3307500</v>
      </c>
      <c r="K78" s="197">
        <f t="shared" si="4"/>
        <v>198450000</v>
      </c>
      <c r="L78" s="409">
        <v>60</v>
      </c>
      <c r="M78" s="410"/>
      <c r="N78" s="410"/>
      <c r="O78" s="410"/>
      <c r="P78" s="410"/>
      <c r="Q78" s="410"/>
      <c r="R78" s="410"/>
      <c r="S78" s="410"/>
      <c r="T78" s="410"/>
      <c r="U78" s="410"/>
      <c r="V78" s="410"/>
      <c r="W78" s="410"/>
      <c r="X78" s="410"/>
      <c r="Y78" s="410"/>
      <c r="Z78" s="410"/>
      <c r="AA78" s="410"/>
      <c r="AB78" s="410"/>
      <c r="AC78" s="410"/>
    </row>
    <row r="79" spans="1:29" s="237" customFormat="1" ht="292.5" customHeight="1">
      <c r="A79" s="204">
        <v>61</v>
      </c>
      <c r="B79" s="207" t="s">
        <v>1285</v>
      </c>
      <c r="C79" s="207"/>
      <c r="D79" s="204" t="s">
        <v>48</v>
      </c>
      <c r="E79" s="238" t="s">
        <v>1286</v>
      </c>
      <c r="F79" s="236" t="s">
        <v>855</v>
      </c>
      <c r="G79" s="236" t="s">
        <v>856</v>
      </c>
      <c r="H79" s="204" t="s">
        <v>192</v>
      </c>
      <c r="I79" s="195">
        <f t="shared" si="5"/>
        <v>60</v>
      </c>
      <c r="J79" s="236">
        <v>2940000</v>
      </c>
      <c r="K79" s="197">
        <f t="shared" si="4"/>
        <v>176400000</v>
      </c>
      <c r="L79" s="409">
        <v>60</v>
      </c>
      <c r="M79" s="410"/>
      <c r="N79" s="410"/>
      <c r="O79" s="410"/>
      <c r="P79" s="410"/>
      <c r="Q79" s="410"/>
      <c r="R79" s="410"/>
      <c r="S79" s="410"/>
      <c r="T79" s="410"/>
      <c r="U79" s="410"/>
      <c r="V79" s="410"/>
      <c r="W79" s="410"/>
      <c r="X79" s="410"/>
      <c r="Y79" s="410"/>
      <c r="Z79" s="410"/>
      <c r="AA79" s="410"/>
      <c r="AB79" s="410"/>
      <c r="AC79" s="410"/>
    </row>
    <row r="80" spans="1:29" s="237" customFormat="1" ht="258.75" customHeight="1">
      <c r="A80" s="204">
        <v>62</v>
      </c>
      <c r="B80" s="207" t="s">
        <v>866</v>
      </c>
      <c r="C80" s="207"/>
      <c r="D80" s="204" t="s">
        <v>1287</v>
      </c>
      <c r="E80" s="193" t="s">
        <v>1288</v>
      </c>
      <c r="F80" s="236" t="s">
        <v>855</v>
      </c>
      <c r="G80" s="236" t="s">
        <v>1400</v>
      </c>
      <c r="H80" s="204" t="s">
        <v>113</v>
      </c>
      <c r="I80" s="195">
        <f t="shared" si="5"/>
        <v>18</v>
      </c>
      <c r="J80" s="236">
        <v>3800000</v>
      </c>
      <c r="K80" s="197">
        <f t="shared" si="4"/>
        <v>68400000</v>
      </c>
      <c r="L80" s="409">
        <v>18</v>
      </c>
      <c r="M80" s="410"/>
      <c r="N80" s="410"/>
      <c r="O80" s="410"/>
      <c r="P80" s="410"/>
      <c r="Q80" s="410"/>
      <c r="R80" s="410"/>
      <c r="S80" s="410"/>
      <c r="T80" s="410"/>
      <c r="U80" s="410"/>
      <c r="V80" s="410"/>
      <c r="W80" s="410"/>
      <c r="X80" s="410"/>
      <c r="Y80" s="410"/>
      <c r="Z80" s="410"/>
      <c r="AA80" s="410"/>
      <c r="AB80" s="410"/>
      <c r="AC80" s="410"/>
    </row>
    <row r="81" spans="1:29" s="237" customFormat="1" ht="258.75" customHeight="1">
      <c r="A81" s="204">
        <v>63</v>
      </c>
      <c r="B81" s="207" t="s">
        <v>873</v>
      </c>
      <c r="C81" s="207"/>
      <c r="D81" s="204" t="s">
        <v>1287</v>
      </c>
      <c r="E81" s="193" t="s">
        <v>1288</v>
      </c>
      <c r="F81" s="236" t="s">
        <v>855</v>
      </c>
      <c r="G81" s="236" t="s">
        <v>1400</v>
      </c>
      <c r="H81" s="204" t="s">
        <v>113</v>
      </c>
      <c r="I81" s="195">
        <f t="shared" si="5"/>
        <v>18</v>
      </c>
      <c r="J81" s="236">
        <v>3800000</v>
      </c>
      <c r="K81" s="197">
        <f t="shared" si="4"/>
        <v>68400000</v>
      </c>
      <c r="L81" s="409">
        <v>18</v>
      </c>
      <c r="M81" s="410"/>
      <c r="N81" s="410"/>
      <c r="O81" s="410"/>
      <c r="P81" s="410"/>
      <c r="Q81" s="410"/>
      <c r="R81" s="410"/>
      <c r="S81" s="410"/>
      <c r="T81" s="410"/>
      <c r="U81" s="410"/>
      <c r="V81" s="410"/>
      <c r="W81" s="410"/>
      <c r="X81" s="410"/>
      <c r="Y81" s="410"/>
      <c r="Z81" s="410"/>
      <c r="AA81" s="410"/>
      <c r="AB81" s="410"/>
      <c r="AC81" s="410"/>
    </row>
    <row r="82" spans="1:29" s="237" customFormat="1" ht="258.75" customHeight="1">
      <c r="A82" s="204">
        <v>64</v>
      </c>
      <c r="B82" s="207" t="s">
        <v>876</v>
      </c>
      <c r="C82" s="207"/>
      <c r="D82" s="204" t="s">
        <v>1287</v>
      </c>
      <c r="E82" s="193" t="s">
        <v>1288</v>
      </c>
      <c r="F82" s="236" t="s">
        <v>855</v>
      </c>
      <c r="G82" s="236" t="s">
        <v>1400</v>
      </c>
      <c r="H82" s="204" t="s">
        <v>113</v>
      </c>
      <c r="I82" s="195">
        <f t="shared" si="5"/>
        <v>18</v>
      </c>
      <c r="J82" s="236">
        <v>3800000</v>
      </c>
      <c r="K82" s="197">
        <f t="shared" si="4"/>
        <v>68400000</v>
      </c>
      <c r="L82" s="409">
        <v>18</v>
      </c>
      <c r="M82" s="410"/>
      <c r="N82" s="410"/>
      <c r="O82" s="410"/>
      <c r="P82" s="410"/>
      <c r="Q82" s="410"/>
      <c r="R82" s="410"/>
      <c r="S82" s="410"/>
      <c r="T82" s="410"/>
      <c r="U82" s="410"/>
      <c r="V82" s="410"/>
      <c r="W82" s="410"/>
      <c r="X82" s="410"/>
      <c r="Y82" s="410"/>
      <c r="Z82" s="410"/>
      <c r="AA82" s="410"/>
      <c r="AB82" s="410"/>
      <c r="AC82" s="410"/>
    </row>
    <row r="83" spans="1:29" s="234" customFormat="1" ht="12">
      <c r="A83" s="185"/>
      <c r="B83" s="214" t="s">
        <v>1289</v>
      </c>
      <c r="C83" s="414"/>
      <c r="D83" s="185"/>
      <c r="E83" s="185"/>
      <c r="F83" s="239"/>
      <c r="G83" s="239"/>
      <c r="H83" s="185"/>
      <c r="I83" s="188"/>
      <c r="J83" s="239"/>
      <c r="K83" s="190">
        <v>3010350000</v>
      </c>
      <c r="L83" s="405"/>
      <c r="M83" s="404"/>
      <c r="N83" s="404"/>
      <c r="O83" s="404"/>
      <c r="P83" s="404"/>
      <c r="Q83" s="404"/>
      <c r="R83" s="404"/>
      <c r="S83" s="404"/>
      <c r="T83" s="404"/>
      <c r="U83" s="404"/>
      <c r="V83" s="404"/>
      <c r="W83" s="404"/>
      <c r="X83" s="404"/>
      <c r="Y83" s="404"/>
      <c r="Z83" s="404"/>
      <c r="AA83" s="404"/>
      <c r="AB83" s="404"/>
      <c r="AC83" s="404"/>
    </row>
    <row r="84" spans="1:29" s="237" customFormat="1" ht="292.5" customHeight="1">
      <c r="A84" s="204">
        <v>65</v>
      </c>
      <c r="B84" s="207" t="s">
        <v>891</v>
      </c>
      <c r="C84" s="207"/>
      <c r="D84" s="204" t="s">
        <v>196</v>
      </c>
      <c r="E84" s="238" t="s">
        <v>1290</v>
      </c>
      <c r="F84" s="236" t="s">
        <v>855</v>
      </c>
      <c r="G84" s="236" t="s">
        <v>602</v>
      </c>
      <c r="H84" s="204" t="s">
        <v>113</v>
      </c>
      <c r="I84" s="195">
        <f t="shared" ref="I84:I90" si="6">SUM(L84:AC84)</f>
        <v>5</v>
      </c>
      <c r="J84" s="236">
        <v>3360000</v>
      </c>
      <c r="K84" s="197">
        <f t="shared" si="4"/>
        <v>16800000</v>
      </c>
      <c r="L84" s="409">
        <v>5</v>
      </c>
      <c r="M84" s="410"/>
      <c r="N84" s="410"/>
      <c r="O84" s="410"/>
      <c r="P84" s="410"/>
      <c r="Q84" s="410"/>
      <c r="R84" s="410"/>
      <c r="S84" s="410"/>
      <c r="T84" s="410"/>
      <c r="U84" s="410"/>
      <c r="V84" s="410"/>
      <c r="W84" s="410"/>
      <c r="X84" s="410"/>
      <c r="Y84" s="410"/>
      <c r="Z84" s="410"/>
      <c r="AA84" s="410"/>
      <c r="AB84" s="410"/>
      <c r="AC84" s="410"/>
    </row>
    <row r="85" spans="1:29" s="237" customFormat="1" ht="315" customHeight="1">
      <c r="A85" s="204">
        <v>66</v>
      </c>
      <c r="B85" s="207" t="s">
        <v>895</v>
      </c>
      <c r="C85" s="207"/>
      <c r="D85" s="204" t="s">
        <v>1244</v>
      </c>
      <c r="E85" s="238" t="s">
        <v>1284</v>
      </c>
      <c r="F85" s="236" t="s">
        <v>855</v>
      </c>
      <c r="G85" s="236" t="s">
        <v>856</v>
      </c>
      <c r="H85" s="204" t="s">
        <v>188</v>
      </c>
      <c r="I85" s="195">
        <f t="shared" si="6"/>
        <v>220</v>
      </c>
      <c r="J85" s="236">
        <v>3307500</v>
      </c>
      <c r="K85" s="197">
        <f t="shared" si="4"/>
        <v>727650000</v>
      </c>
      <c r="L85" s="409">
        <v>220</v>
      </c>
      <c r="M85" s="410"/>
      <c r="N85" s="410"/>
      <c r="O85" s="410"/>
      <c r="P85" s="410"/>
      <c r="Q85" s="410"/>
      <c r="R85" s="410"/>
      <c r="S85" s="410"/>
      <c r="T85" s="410"/>
      <c r="U85" s="410"/>
      <c r="V85" s="410"/>
      <c r="W85" s="410"/>
      <c r="X85" s="410"/>
      <c r="Y85" s="410"/>
      <c r="Z85" s="410"/>
      <c r="AA85" s="410"/>
      <c r="AB85" s="410"/>
      <c r="AC85" s="410"/>
    </row>
    <row r="86" spans="1:29" s="237" customFormat="1" ht="213.75" customHeight="1">
      <c r="A86" s="204">
        <v>67</v>
      </c>
      <c r="B86" s="207" t="s">
        <v>1291</v>
      </c>
      <c r="C86" s="207"/>
      <c r="D86" s="204" t="s">
        <v>935</v>
      </c>
      <c r="E86" s="238" t="s">
        <v>1292</v>
      </c>
      <c r="F86" s="236" t="s">
        <v>855</v>
      </c>
      <c r="G86" s="236" t="s">
        <v>856</v>
      </c>
      <c r="H86" s="204" t="s">
        <v>192</v>
      </c>
      <c r="I86" s="195">
        <f t="shared" si="6"/>
        <v>20</v>
      </c>
      <c r="J86" s="236">
        <v>10290000</v>
      </c>
      <c r="K86" s="197">
        <f t="shared" si="4"/>
        <v>205800000</v>
      </c>
      <c r="L86" s="409">
        <v>20</v>
      </c>
      <c r="M86" s="410"/>
      <c r="N86" s="410"/>
      <c r="O86" s="410"/>
      <c r="P86" s="410"/>
      <c r="Q86" s="410"/>
      <c r="R86" s="410"/>
      <c r="S86" s="410"/>
      <c r="T86" s="410"/>
      <c r="U86" s="410"/>
      <c r="V86" s="410"/>
      <c r="W86" s="410"/>
      <c r="X86" s="410"/>
      <c r="Y86" s="410"/>
      <c r="Z86" s="410"/>
      <c r="AA86" s="410"/>
      <c r="AB86" s="410"/>
      <c r="AC86" s="410"/>
    </row>
    <row r="87" spans="1:29" s="237" customFormat="1" ht="315" customHeight="1">
      <c r="A87" s="204">
        <v>68</v>
      </c>
      <c r="B87" s="207" t="s">
        <v>1293</v>
      </c>
      <c r="C87" s="207"/>
      <c r="D87" s="204" t="s">
        <v>935</v>
      </c>
      <c r="E87" s="238" t="s">
        <v>1294</v>
      </c>
      <c r="F87" s="236" t="s">
        <v>855</v>
      </c>
      <c r="G87" s="236" t="s">
        <v>856</v>
      </c>
      <c r="H87" s="204" t="s">
        <v>192</v>
      </c>
      <c r="I87" s="195">
        <f t="shared" si="6"/>
        <v>70</v>
      </c>
      <c r="J87" s="236">
        <v>23625000</v>
      </c>
      <c r="K87" s="197">
        <f t="shared" si="4"/>
        <v>1653750000</v>
      </c>
      <c r="L87" s="409">
        <v>70</v>
      </c>
      <c r="M87" s="410"/>
      <c r="N87" s="410"/>
      <c r="O87" s="410"/>
      <c r="P87" s="410"/>
      <c r="Q87" s="410"/>
      <c r="R87" s="410"/>
      <c r="S87" s="410"/>
      <c r="T87" s="410"/>
      <c r="U87" s="410"/>
      <c r="V87" s="410"/>
      <c r="W87" s="410"/>
      <c r="X87" s="410"/>
      <c r="Y87" s="410"/>
      <c r="Z87" s="410"/>
      <c r="AA87" s="410"/>
      <c r="AB87" s="410"/>
      <c r="AC87" s="410"/>
    </row>
    <row r="88" spans="1:29" s="237" customFormat="1" ht="270" customHeight="1">
      <c r="A88" s="204">
        <v>69</v>
      </c>
      <c r="B88" s="207" t="s">
        <v>1295</v>
      </c>
      <c r="C88" s="207"/>
      <c r="D88" s="204" t="s">
        <v>1287</v>
      </c>
      <c r="E88" s="238" t="s">
        <v>1296</v>
      </c>
      <c r="F88" s="236" t="s">
        <v>855</v>
      </c>
      <c r="G88" s="236" t="s">
        <v>1400</v>
      </c>
      <c r="H88" s="204" t="s">
        <v>113</v>
      </c>
      <c r="I88" s="195">
        <f t="shared" si="6"/>
        <v>30</v>
      </c>
      <c r="J88" s="236">
        <v>4515000</v>
      </c>
      <c r="K88" s="197">
        <f t="shared" si="4"/>
        <v>135450000</v>
      </c>
      <c r="L88" s="409">
        <v>30</v>
      </c>
      <c r="M88" s="410"/>
      <c r="N88" s="410"/>
      <c r="O88" s="410"/>
      <c r="P88" s="410"/>
      <c r="Q88" s="410"/>
      <c r="R88" s="410"/>
      <c r="S88" s="410"/>
      <c r="T88" s="410"/>
      <c r="U88" s="410"/>
      <c r="V88" s="410"/>
      <c r="W88" s="410"/>
      <c r="X88" s="410"/>
      <c r="Y88" s="410"/>
      <c r="Z88" s="410"/>
      <c r="AA88" s="410"/>
      <c r="AB88" s="410"/>
      <c r="AC88" s="410"/>
    </row>
    <row r="89" spans="1:29" s="237" customFormat="1" ht="45" customHeight="1">
      <c r="A89" s="204">
        <v>70</v>
      </c>
      <c r="B89" s="207" t="s">
        <v>1297</v>
      </c>
      <c r="C89" s="207"/>
      <c r="D89" s="204" t="s">
        <v>1287</v>
      </c>
      <c r="E89" s="238" t="s">
        <v>1298</v>
      </c>
      <c r="F89" s="236" t="s">
        <v>855</v>
      </c>
      <c r="G89" s="236" t="s">
        <v>1400</v>
      </c>
      <c r="H89" s="204" t="s">
        <v>113</v>
      </c>
      <c r="I89" s="195">
        <f t="shared" si="6"/>
        <v>30</v>
      </c>
      <c r="J89" s="236">
        <v>4515000</v>
      </c>
      <c r="K89" s="197">
        <f t="shared" si="4"/>
        <v>135450000</v>
      </c>
      <c r="L89" s="409">
        <v>30</v>
      </c>
      <c r="M89" s="410"/>
      <c r="N89" s="410"/>
      <c r="O89" s="410"/>
      <c r="P89" s="410"/>
      <c r="Q89" s="410"/>
      <c r="R89" s="410"/>
      <c r="S89" s="410"/>
      <c r="T89" s="410"/>
      <c r="U89" s="410"/>
      <c r="V89" s="410"/>
      <c r="W89" s="410"/>
      <c r="X89" s="410"/>
      <c r="Y89" s="410"/>
      <c r="Z89" s="410"/>
      <c r="AA89" s="410"/>
      <c r="AB89" s="410"/>
      <c r="AC89" s="410"/>
    </row>
    <row r="90" spans="1:29" s="237" customFormat="1" ht="45" customHeight="1">
      <c r="A90" s="204">
        <v>71</v>
      </c>
      <c r="B90" s="207" t="s">
        <v>1299</v>
      </c>
      <c r="C90" s="207"/>
      <c r="D90" s="204" t="s">
        <v>1287</v>
      </c>
      <c r="E90" s="238" t="s">
        <v>1298</v>
      </c>
      <c r="F90" s="236" t="s">
        <v>855</v>
      </c>
      <c r="G90" s="236" t="s">
        <v>1400</v>
      </c>
      <c r="H90" s="204" t="s">
        <v>113</v>
      </c>
      <c r="I90" s="195">
        <f t="shared" si="6"/>
        <v>30</v>
      </c>
      <c r="J90" s="236">
        <v>4515000</v>
      </c>
      <c r="K90" s="197">
        <f t="shared" si="4"/>
        <v>135450000</v>
      </c>
      <c r="L90" s="409">
        <v>30</v>
      </c>
      <c r="M90" s="410"/>
      <c r="N90" s="410"/>
      <c r="O90" s="410"/>
      <c r="P90" s="410"/>
      <c r="Q90" s="410"/>
      <c r="R90" s="410"/>
      <c r="S90" s="410"/>
      <c r="T90" s="410"/>
      <c r="U90" s="410"/>
      <c r="V90" s="410"/>
      <c r="W90" s="410"/>
      <c r="X90" s="410"/>
      <c r="Y90" s="410"/>
      <c r="Z90" s="410"/>
      <c r="AA90" s="410"/>
      <c r="AB90" s="410"/>
      <c r="AC90" s="410"/>
    </row>
    <row r="91" spans="1:29" s="234" customFormat="1" ht="12">
      <c r="A91" s="185"/>
      <c r="B91" s="214" t="s">
        <v>1300</v>
      </c>
      <c r="C91" s="414"/>
      <c r="D91" s="185"/>
      <c r="E91" s="240"/>
      <c r="F91" s="185"/>
      <c r="G91" s="185"/>
      <c r="H91" s="185"/>
      <c r="I91" s="188"/>
      <c r="J91" s="241"/>
      <c r="K91" s="190">
        <v>684425000</v>
      </c>
      <c r="L91" s="405"/>
      <c r="M91" s="404"/>
      <c r="N91" s="404"/>
      <c r="O91" s="404"/>
      <c r="P91" s="404"/>
      <c r="Q91" s="404"/>
      <c r="R91" s="404"/>
      <c r="S91" s="404"/>
      <c r="T91" s="404"/>
      <c r="U91" s="404"/>
      <c r="V91" s="404"/>
      <c r="W91" s="404"/>
      <c r="X91" s="404"/>
      <c r="Y91" s="404"/>
      <c r="Z91" s="404"/>
      <c r="AA91" s="404"/>
      <c r="AB91" s="404"/>
      <c r="AC91" s="404"/>
    </row>
    <row r="92" spans="1:29" s="237" customFormat="1" ht="393.75" customHeight="1">
      <c r="A92" s="204">
        <v>72</v>
      </c>
      <c r="B92" s="207" t="s">
        <v>923</v>
      </c>
      <c r="C92" s="287"/>
      <c r="D92" s="204" t="s">
        <v>924</v>
      </c>
      <c r="E92" s="242" t="s">
        <v>1301</v>
      </c>
      <c r="F92" s="236" t="s">
        <v>855</v>
      </c>
      <c r="G92" s="243" t="s">
        <v>856</v>
      </c>
      <c r="H92" s="243" t="s">
        <v>188</v>
      </c>
      <c r="I92" s="195">
        <f t="shared" ref="I92:I100" si="7">SUM(L92:AC92)</f>
        <v>60</v>
      </c>
      <c r="J92" s="236">
        <v>3500000</v>
      </c>
      <c r="K92" s="197">
        <f t="shared" si="4"/>
        <v>210000000</v>
      </c>
      <c r="L92" s="409">
        <v>60</v>
      </c>
      <c r="M92" s="410"/>
      <c r="N92" s="410"/>
      <c r="O92" s="410"/>
      <c r="P92" s="410"/>
      <c r="Q92" s="410"/>
      <c r="R92" s="410"/>
      <c r="S92" s="410"/>
      <c r="T92" s="410"/>
      <c r="U92" s="410"/>
      <c r="V92" s="410"/>
      <c r="W92" s="410"/>
      <c r="X92" s="410"/>
      <c r="Y92" s="410"/>
      <c r="Z92" s="410"/>
      <c r="AA92" s="410"/>
      <c r="AB92" s="410"/>
      <c r="AC92" s="410"/>
    </row>
    <row r="93" spans="1:29" s="237" customFormat="1" ht="225" customHeight="1">
      <c r="A93" s="204">
        <v>73</v>
      </c>
      <c r="B93" s="207" t="s">
        <v>929</v>
      </c>
      <c r="C93" s="287"/>
      <c r="D93" s="204" t="s">
        <v>930</v>
      </c>
      <c r="E93" s="242" t="s">
        <v>1302</v>
      </c>
      <c r="F93" s="236" t="s">
        <v>855</v>
      </c>
      <c r="G93" s="236" t="s">
        <v>602</v>
      </c>
      <c r="H93" s="243" t="s">
        <v>5</v>
      </c>
      <c r="I93" s="195">
        <f t="shared" si="7"/>
        <v>5</v>
      </c>
      <c r="J93" s="236">
        <v>10685000</v>
      </c>
      <c r="K93" s="197">
        <f t="shared" si="4"/>
        <v>53425000</v>
      </c>
      <c r="L93" s="409">
        <v>5</v>
      </c>
      <c r="M93" s="410"/>
      <c r="N93" s="410"/>
      <c r="O93" s="410"/>
      <c r="P93" s="410"/>
      <c r="Q93" s="410"/>
      <c r="R93" s="410"/>
      <c r="S93" s="410"/>
      <c r="T93" s="410"/>
      <c r="U93" s="410"/>
      <c r="V93" s="410"/>
      <c r="W93" s="410"/>
      <c r="X93" s="410"/>
      <c r="Y93" s="410"/>
      <c r="Z93" s="410"/>
      <c r="AA93" s="410"/>
      <c r="AB93" s="410"/>
      <c r="AC93" s="410"/>
    </row>
    <row r="94" spans="1:29" s="237" customFormat="1" ht="348.75" customHeight="1">
      <c r="A94" s="204">
        <v>74</v>
      </c>
      <c r="B94" s="207" t="s">
        <v>934</v>
      </c>
      <c r="C94" s="287"/>
      <c r="D94" s="204" t="s">
        <v>935</v>
      </c>
      <c r="E94" s="242" t="s">
        <v>1303</v>
      </c>
      <c r="F94" s="236" t="s">
        <v>855</v>
      </c>
      <c r="G94" s="243" t="s">
        <v>856</v>
      </c>
      <c r="H94" s="243" t="s">
        <v>331</v>
      </c>
      <c r="I94" s="195">
        <f t="shared" si="7"/>
        <v>15</v>
      </c>
      <c r="J94" s="236">
        <v>14900000</v>
      </c>
      <c r="K94" s="197">
        <f t="shared" si="4"/>
        <v>223500000</v>
      </c>
      <c r="L94" s="409">
        <v>15</v>
      </c>
      <c r="M94" s="410"/>
      <c r="N94" s="410"/>
      <c r="O94" s="410"/>
      <c r="P94" s="410"/>
      <c r="Q94" s="410"/>
      <c r="R94" s="410"/>
      <c r="S94" s="410"/>
      <c r="T94" s="410"/>
      <c r="U94" s="410"/>
      <c r="V94" s="410"/>
      <c r="W94" s="410"/>
      <c r="X94" s="410"/>
      <c r="Y94" s="410"/>
      <c r="Z94" s="410"/>
      <c r="AA94" s="410"/>
      <c r="AB94" s="410"/>
      <c r="AC94" s="410"/>
    </row>
    <row r="95" spans="1:29" s="237" customFormat="1" ht="337.5" customHeight="1">
      <c r="A95" s="204">
        <v>75</v>
      </c>
      <c r="B95" s="207" t="s">
        <v>939</v>
      </c>
      <c r="C95" s="287"/>
      <c r="D95" s="204" t="s">
        <v>935</v>
      </c>
      <c r="E95" s="235" t="s">
        <v>1304</v>
      </c>
      <c r="F95" s="236" t="s">
        <v>855</v>
      </c>
      <c r="G95" s="243" t="s">
        <v>856</v>
      </c>
      <c r="H95" s="243" t="s">
        <v>331</v>
      </c>
      <c r="I95" s="195">
        <f t="shared" si="7"/>
        <v>15</v>
      </c>
      <c r="J95" s="236">
        <v>4800000</v>
      </c>
      <c r="K95" s="197">
        <f t="shared" si="4"/>
        <v>72000000</v>
      </c>
      <c r="L95" s="409">
        <v>15</v>
      </c>
      <c r="M95" s="410"/>
      <c r="N95" s="410"/>
      <c r="O95" s="410"/>
      <c r="P95" s="410"/>
      <c r="Q95" s="410"/>
      <c r="R95" s="410"/>
      <c r="S95" s="410"/>
      <c r="T95" s="410"/>
      <c r="U95" s="410"/>
      <c r="V95" s="410"/>
      <c r="W95" s="410"/>
      <c r="X95" s="410"/>
      <c r="Y95" s="410"/>
      <c r="Z95" s="410"/>
      <c r="AA95" s="410"/>
      <c r="AB95" s="410"/>
      <c r="AC95" s="410"/>
    </row>
    <row r="96" spans="1:29" s="237" customFormat="1" ht="247.5" customHeight="1">
      <c r="A96" s="204">
        <v>76</v>
      </c>
      <c r="B96" s="207" t="s">
        <v>944</v>
      </c>
      <c r="C96" s="287"/>
      <c r="D96" s="204" t="s">
        <v>930</v>
      </c>
      <c r="E96" s="238" t="s">
        <v>1305</v>
      </c>
      <c r="F96" s="236" t="s">
        <v>855</v>
      </c>
      <c r="G96" s="236" t="s">
        <v>602</v>
      </c>
      <c r="H96" s="243" t="s">
        <v>5</v>
      </c>
      <c r="I96" s="195">
        <f t="shared" si="7"/>
        <v>3</v>
      </c>
      <c r="J96" s="236">
        <v>6500000</v>
      </c>
      <c r="K96" s="197">
        <f t="shared" si="4"/>
        <v>19500000</v>
      </c>
      <c r="L96" s="409">
        <v>3</v>
      </c>
      <c r="M96" s="410"/>
      <c r="N96" s="410"/>
      <c r="O96" s="410"/>
      <c r="P96" s="410"/>
      <c r="Q96" s="410"/>
      <c r="R96" s="410"/>
      <c r="S96" s="410"/>
      <c r="T96" s="410"/>
      <c r="U96" s="410"/>
      <c r="V96" s="410"/>
      <c r="W96" s="410"/>
      <c r="X96" s="410"/>
      <c r="Y96" s="410"/>
      <c r="Z96" s="410"/>
      <c r="AA96" s="410"/>
      <c r="AB96" s="410"/>
      <c r="AC96" s="410"/>
    </row>
    <row r="97" spans="1:29" s="237" customFormat="1" ht="213.75" customHeight="1">
      <c r="A97" s="204">
        <v>77</v>
      </c>
      <c r="B97" s="207" t="s">
        <v>948</v>
      </c>
      <c r="C97" s="287"/>
      <c r="D97" s="204" t="s">
        <v>949</v>
      </c>
      <c r="E97" s="238" t="s">
        <v>1306</v>
      </c>
      <c r="F97" s="236" t="s">
        <v>855</v>
      </c>
      <c r="G97" s="236" t="s">
        <v>602</v>
      </c>
      <c r="H97" s="243" t="s">
        <v>5</v>
      </c>
      <c r="I97" s="195">
        <f t="shared" si="7"/>
        <v>10</v>
      </c>
      <c r="J97" s="236">
        <v>3100000</v>
      </c>
      <c r="K97" s="197">
        <f t="shared" si="4"/>
        <v>31000000</v>
      </c>
      <c r="L97" s="409">
        <v>10</v>
      </c>
      <c r="M97" s="410"/>
      <c r="N97" s="410"/>
      <c r="O97" s="410"/>
      <c r="P97" s="410"/>
      <c r="Q97" s="410"/>
      <c r="R97" s="410"/>
      <c r="S97" s="410"/>
      <c r="T97" s="410"/>
      <c r="U97" s="410"/>
      <c r="V97" s="410"/>
      <c r="W97" s="410"/>
      <c r="X97" s="410"/>
      <c r="Y97" s="410"/>
      <c r="Z97" s="410"/>
      <c r="AA97" s="410"/>
      <c r="AB97" s="410"/>
      <c r="AC97" s="410"/>
    </row>
    <row r="98" spans="1:29" s="237" customFormat="1" ht="292.5" customHeight="1">
      <c r="A98" s="204">
        <v>78</v>
      </c>
      <c r="B98" s="207" t="s">
        <v>953</v>
      </c>
      <c r="C98" s="287"/>
      <c r="D98" s="204" t="s">
        <v>954</v>
      </c>
      <c r="E98" s="238" t="s">
        <v>1307</v>
      </c>
      <c r="F98" s="236" t="s">
        <v>855</v>
      </c>
      <c r="G98" s="236" t="s">
        <v>1400</v>
      </c>
      <c r="H98" s="243" t="s">
        <v>113</v>
      </c>
      <c r="I98" s="195">
        <f t="shared" si="7"/>
        <v>5</v>
      </c>
      <c r="J98" s="236">
        <v>5000000</v>
      </c>
      <c r="K98" s="197">
        <f t="shared" si="4"/>
        <v>25000000</v>
      </c>
      <c r="L98" s="409">
        <v>5</v>
      </c>
      <c r="M98" s="410"/>
      <c r="N98" s="410"/>
      <c r="O98" s="410"/>
      <c r="P98" s="410"/>
      <c r="Q98" s="410"/>
      <c r="R98" s="410"/>
      <c r="S98" s="410"/>
      <c r="T98" s="410"/>
      <c r="U98" s="410"/>
      <c r="V98" s="410"/>
      <c r="W98" s="410"/>
      <c r="X98" s="410"/>
      <c r="Y98" s="410"/>
      <c r="Z98" s="410"/>
      <c r="AA98" s="410"/>
      <c r="AB98" s="410"/>
      <c r="AC98" s="410"/>
    </row>
    <row r="99" spans="1:29" s="237" customFormat="1" ht="292.5" customHeight="1">
      <c r="A99" s="204">
        <v>79</v>
      </c>
      <c r="B99" s="207" t="s">
        <v>958</v>
      </c>
      <c r="C99" s="287"/>
      <c r="D99" s="204" t="s">
        <v>954</v>
      </c>
      <c r="E99" s="238" t="s">
        <v>1307</v>
      </c>
      <c r="F99" s="236" t="s">
        <v>855</v>
      </c>
      <c r="G99" s="236" t="s">
        <v>1400</v>
      </c>
      <c r="H99" s="243" t="s">
        <v>113</v>
      </c>
      <c r="I99" s="195">
        <f t="shared" si="7"/>
        <v>5</v>
      </c>
      <c r="J99" s="236">
        <v>5000000</v>
      </c>
      <c r="K99" s="197">
        <f t="shared" si="4"/>
        <v>25000000</v>
      </c>
      <c r="L99" s="409">
        <v>5</v>
      </c>
      <c r="M99" s="410"/>
      <c r="N99" s="410"/>
      <c r="O99" s="410"/>
      <c r="P99" s="410"/>
      <c r="Q99" s="410"/>
      <c r="R99" s="410"/>
      <c r="S99" s="410"/>
      <c r="T99" s="410"/>
      <c r="U99" s="410"/>
      <c r="V99" s="410"/>
      <c r="W99" s="410"/>
      <c r="X99" s="410"/>
      <c r="Y99" s="410"/>
      <c r="Z99" s="410"/>
      <c r="AA99" s="410"/>
      <c r="AB99" s="410"/>
      <c r="AC99" s="410"/>
    </row>
    <row r="100" spans="1:29" s="237" customFormat="1" ht="292.5" customHeight="1">
      <c r="A100" s="204">
        <v>80</v>
      </c>
      <c r="B100" s="207" t="s">
        <v>961</v>
      </c>
      <c r="C100" s="287"/>
      <c r="D100" s="204" t="s">
        <v>954</v>
      </c>
      <c r="E100" s="238" t="s">
        <v>1307</v>
      </c>
      <c r="F100" s="236" t="s">
        <v>855</v>
      </c>
      <c r="G100" s="236" t="s">
        <v>1400</v>
      </c>
      <c r="H100" s="243" t="s">
        <v>113</v>
      </c>
      <c r="I100" s="195">
        <f t="shared" si="7"/>
        <v>5</v>
      </c>
      <c r="J100" s="236">
        <v>5000000</v>
      </c>
      <c r="K100" s="197">
        <f t="shared" si="4"/>
        <v>25000000</v>
      </c>
      <c r="L100" s="409">
        <v>5</v>
      </c>
      <c r="M100" s="410"/>
      <c r="N100" s="410"/>
      <c r="O100" s="410"/>
      <c r="P100" s="410"/>
      <c r="Q100" s="410"/>
      <c r="R100" s="410"/>
      <c r="S100" s="410"/>
      <c r="T100" s="410"/>
      <c r="U100" s="410"/>
      <c r="V100" s="410"/>
      <c r="W100" s="410"/>
      <c r="X100" s="410"/>
      <c r="Y100" s="410"/>
      <c r="Z100" s="410"/>
      <c r="AA100" s="410"/>
      <c r="AB100" s="410"/>
      <c r="AC100" s="410"/>
    </row>
    <row r="101" spans="1:29" s="230" customFormat="1" ht="12">
      <c r="A101" s="185"/>
      <c r="B101" s="244" t="s">
        <v>1059</v>
      </c>
      <c r="C101" s="415"/>
      <c r="D101" s="212"/>
      <c r="E101" s="212"/>
      <c r="F101" s="245"/>
      <c r="G101" s="245"/>
      <c r="H101" s="245"/>
      <c r="I101" s="188"/>
      <c r="J101" s="246"/>
      <c r="K101" s="190">
        <v>235200000</v>
      </c>
      <c r="L101" s="405"/>
      <c r="M101" s="404"/>
      <c r="N101" s="404"/>
      <c r="O101" s="404"/>
      <c r="P101" s="404"/>
      <c r="Q101" s="404"/>
      <c r="R101" s="404"/>
      <c r="S101" s="404"/>
      <c r="T101" s="404"/>
      <c r="U101" s="404"/>
      <c r="V101" s="404"/>
      <c r="W101" s="404"/>
      <c r="X101" s="404"/>
      <c r="Y101" s="404"/>
      <c r="Z101" s="404"/>
      <c r="AA101" s="404"/>
      <c r="AB101" s="404"/>
      <c r="AC101" s="404"/>
    </row>
    <row r="102" spans="1:29" s="223" customFormat="1" ht="90" customHeight="1">
      <c r="A102" s="204">
        <v>81</v>
      </c>
      <c r="B102" s="193" t="s">
        <v>1060</v>
      </c>
      <c r="C102" s="207"/>
      <c r="D102" s="204" t="s">
        <v>1062</v>
      </c>
      <c r="E102" s="247" t="s">
        <v>1063</v>
      </c>
      <c r="F102" s="416" t="s">
        <v>1403</v>
      </c>
      <c r="G102" s="204" t="s">
        <v>1065</v>
      </c>
      <c r="H102" s="204" t="s">
        <v>5</v>
      </c>
      <c r="I102" s="195">
        <f t="shared" ref="I102:I110" si="8">SUM(L102:AC102)</f>
        <v>4</v>
      </c>
      <c r="J102" s="248">
        <v>4800000</v>
      </c>
      <c r="K102" s="197">
        <f t="shared" si="4"/>
        <v>19200000</v>
      </c>
      <c r="L102" s="409"/>
      <c r="M102" s="410">
        <v>4</v>
      </c>
      <c r="N102" s="410"/>
      <c r="O102" s="410"/>
      <c r="P102" s="410"/>
      <c r="Q102" s="410"/>
      <c r="R102" s="410"/>
      <c r="S102" s="410"/>
      <c r="T102" s="410"/>
      <c r="U102" s="410"/>
      <c r="V102" s="410"/>
      <c r="W102" s="410"/>
      <c r="X102" s="410"/>
      <c r="Y102" s="410"/>
      <c r="Z102" s="410"/>
      <c r="AA102" s="410"/>
      <c r="AB102" s="410"/>
      <c r="AC102" s="410"/>
    </row>
    <row r="103" spans="1:29" s="223" customFormat="1" ht="90" customHeight="1">
      <c r="A103" s="204">
        <v>82</v>
      </c>
      <c r="B103" s="193" t="s">
        <v>1066</v>
      </c>
      <c r="C103" s="207"/>
      <c r="D103" s="204" t="s">
        <v>1067</v>
      </c>
      <c r="E103" s="247" t="s">
        <v>1063</v>
      </c>
      <c r="F103" s="416" t="s">
        <v>1403</v>
      </c>
      <c r="G103" s="204" t="s">
        <v>1065</v>
      </c>
      <c r="H103" s="204" t="s">
        <v>188</v>
      </c>
      <c r="I103" s="195">
        <f t="shared" si="8"/>
        <v>4</v>
      </c>
      <c r="J103" s="248">
        <v>5400000</v>
      </c>
      <c r="K103" s="197">
        <f t="shared" si="4"/>
        <v>21600000</v>
      </c>
      <c r="L103" s="409"/>
      <c r="M103" s="410">
        <v>4</v>
      </c>
      <c r="N103" s="410"/>
      <c r="O103" s="410"/>
      <c r="P103" s="410"/>
      <c r="Q103" s="410"/>
      <c r="R103" s="410"/>
      <c r="S103" s="410"/>
      <c r="T103" s="410"/>
      <c r="U103" s="410"/>
      <c r="V103" s="410"/>
      <c r="W103" s="410"/>
      <c r="X103" s="410"/>
      <c r="Y103" s="410"/>
      <c r="Z103" s="410"/>
      <c r="AA103" s="410"/>
      <c r="AB103" s="410"/>
      <c r="AC103" s="410"/>
    </row>
    <row r="104" spans="1:29" s="223" customFormat="1" ht="78.75" customHeight="1">
      <c r="A104" s="204">
        <v>83</v>
      </c>
      <c r="B104" s="193" t="s">
        <v>1068</v>
      </c>
      <c r="C104" s="207"/>
      <c r="D104" s="204" t="s">
        <v>1070</v>
      </c>
      <c r="E104" s="247" t="s">
        <v>1308</v>
      </c>
      <c r="F104" s="416" t="s">
        <v>1403</v>
      </c>
      <c r="G104" s="204" t="s">
        <v>1065</v>
      </c>
      <c r="H104" s="204" t="s">
        <v>192</v>
      </c>
      <c r="I104" s="195">
        <f t="shared" si="8"/>
        <v>4</v>
      </c>
      <c r="J104" s="248">
        <v>5400000</v>
      </c>
      <c r="K104" s="197">
        <f t="shared" si="4"/>
        <v>21600000</v>
      </c>
      <c r="L104" s="409"/>
      <c r="M104" s="410">
        <v>4</v>
      </c>
      <c r="N104" s="410"/>
      <c r="O104" s="410"/>
      <c r="P104" s="410"/>
      <c r="Q104" s="410"/>
      <c r="R104" s="410"/>
      <c r="S104" s="410"/>
      <c r="T104" s="410"/>
      <c r="U104" s="410"/>
      <c r="V104" s="410"/>
      <c r="W104" s="410"/>
      <c r="X104" s="410"/>
      <c r="Y104" s="410"/>
      <c r="Z104" s="410"/>
      <c r="AA104" s="410"/>
      <c r="AB104" s="410"/>
      <c r="AC104" s="410"/>
    </row>
    <row r="105" spans="1:29" s="223" customFormat="1" ht="78.75" customHeight="1">
      <c r="A105" s="204">
        <v>84</v>
      </c>
      <c r="B105" s="193" t="s">
        <v>1068</v>
      </c>
      <c r="C105" s="207"/>
      <c r="D105" s="204" t="s">
        <v>1072</v>
      </c>
      <c r="E105" s="247" t="s">
        <v>1309</v>
      </c>
      <c r="F105" s="416" t="s">
        <v>1403</v>
      </c>
      <c r="G105" s="204" t="s">
        <v>1065</v>
      </c>
      <c r="H105" s="204" t="s">
        <v>192</v>
      </c>
      <c r="I105" s="195">
        <f t="shared" si="8"/>
        <v>4</v>
      </c>
      <c r="J105" s="248">
        <v>10800000</v>
      </c>
      <c r="K105" s="197">
        <f t="shared" si="4"/>
        <v>43200000</v>
      </c>
      <c r="L105" s="409"/>
      <c r="M105" s="410">
        <v>4</v>
      </c>
      <c r="N105" s="410"/>
      <c r="O105" s="410"/>
      <c r="P105" s="410"/>
      <c r="Q105" s="410"/>
      <c r="R105" s="410"/>
      <c r="S105" s="410"/>
      <c r="T105" s="410"/>
      <c r="U105" s="410"/>
      <c r="V105" s="410"/>
      <c r="W105" s="410"/>
      <c r="X105" s="410"/>
      <c r="Y105" s="410"/>
      <c r="Z105" s="410"/>
      <c r="AA105" s="410"/>
      <c r="AB105" s="410"/>
      <c r="AC105" s="410"/>
    </row>
    <row r="106" spans="1:29" s="223" customFormat="1" ht="90" customHeight="1">
      <c r="A106" s="204">
        <v>85</v>
      </c>
      <c r="B106" s="193" t="s">
        <v>1074</v>
      </c>
      <c r="C106" s="207"/>
      <c r="D106" s="204" t="s">
        <v>1072</v>
      </c>
      <c r="E106" s="247" t="s">
        <v>1076</v>
      </c>
      <c r="F106" s="416" t="s">
        <v>1403</v>
      </c>
      <c r="G106" s="204" t="s">
        <v>1065</v>
      </c>
      <c r="H106" s="204" t="s">
        <v>192</v>
      </c>
      <c r="I106" s="195">
        <f t="shared" si="8"/>
        <v>4</v>
      </c>
      <c r="J106" s="248">
        <v>5400000</v>
      </c>
      <c r="K106" s="197">
        <f t="shared" si="4"/>
        <v>21600000</v>
      </c>
      <c r="L106" s="409"/>
      <c r="M106" s="410">
        <v>4</v>
      </c>
      <c r="N106" s="410"/>
      <c r="O106" s="410"/>
      <c r="P106" s="410"/>
      <c r="Q106" s="410"/>
      <c r="R106" s="410"/>
      <c r="S106" s="410"/>
      <c r="T106" s="410"/>
      <c r="U106" s="410"/>
      <c r="V106" s="410"/>
      <c r="W106" s="410"/>
      <c r="X106" s="410"/>
      <c r="Y106" s="410"/>
      <c r="Z106" s="410"/>
      <c r="AA106" s="410"/>
      <c r="AB106" s="410"/>
      <c r="AC106" s="410"/>
    </row>
    <row r="107" spans="1:29" s="223" customFormat="1" ht="78.75" customHeight="1">
      <c r="A107" s="204">
        <v>86</v>
      </c>
      <c r="B107" s="193" t="s">
        <v>1077</v>
      </c>
      <c r="C107" s="207"/>
      <c r="D107" s="249" t="s">
        <v>1079</v>
      </c>
      <c r="E107" s="247" t="s">
        <v>1080</v>
      </c>
      <c r="F107" s="416" t="s">
        <v>1403</v>
      </c>
      <c r="G107" s="204" t="s">
        <v>1065</v>
      </c>
      <c r="H107" s="204" t="s">
        <v>113</v>
      </c>
      <c r="I107" s="195">
        <f t="shared" si="8"/>
        <v>4</v>
      </c>
      <c r="J107" s="250">
        <v>3800000</v>
      </c>
      <c r="K107" s="197">
        <f t="shared" si="4"/>
        <v>15200000</v>
      </c>
      <c r="L107" s="409"/>
      <c r="M107" s="410">
        <v>4</v>
      </c>
      <c r="N107" s="410"/>
      <c r="O107" s="410"/>
      <c r="P107" s="410"/>
      <c r="Q107" s="410"/>
      <c r="R107" s="410"/>
      <c r="S107" s="410"/>
      <c r="T107" s="410"/>
      <c r="U107" s="410"/>
      <c r="V107" s="410"/>
      <c r="W107" s="410"/>
      <c r="X107" s="410"/>
      <c r="Y107" s="410"/>
      <c r="Z107" s="410"/>
      <c r="AA107" s="410"/>
      <c r="AB107" s="410"/>
      <c r="AC107" s="410"/>
    </row>
    <row r="108" spans="1:29" s="223" customFormat="1" ht="78.75" customHeight="1">
      <c r="A108" s="204">
        <v>87</v>
      </c>
      <c r="B108" s="193" t="s">
        <v>1081</v>
      </c>
      <c r="C108" s="207"/>
      <c r="D108" s="204" t="s">
        <v>1083</v>
      </c>
      <c r="E108" s="247" t="s">
        <v>1084</v>
      </c>
      <c r="F108" s="416" t="s">
        <v>1403</v>
      </c>
      <c r="G108" s="204" t="s">
        <v>1065</v>
      </c>
      <c r="H108" s="204" t="s">
        <v>5</v>
      </c>
      <c r="I108" s="195">
        <f t="shared" si="8"/>
        <v>4</v>
      </c>
      <c r="J108" s="248">
        <v>4800000</v>
      </c>
      <c r="K108" s="197">
        <f t="shared" si="4"/>
        <v>19200000</v>
      </c>
      <c r="L108" s="409"/>
      <c r="M108" s="410">
        <v>4</v>
      </c>
      <c r="N108" s="410"/>
      <c r="O108" s="410"/>
      <c r="P108" s="410"/>
      <c r="Q108" s="410"/>
      <c r="R108" s="410"/>
      <c r="S108" s="410"/>
      <c r="T108" s="410"/>
      <c r="U108" s="410"/>
      <c r="V108" s="410"/>
      <c r="W108" s="410"/>
      <c r="X108" s="410"/>
      <c r="Y108" s="410"/>
      <c r="Z108" s="410"/>
      <c r="AA108" s="410"/>
      <c r="AB108" s="410"/>
      <c r="AC108" s="410"/>
    </row>
    <row r="109" spans="1:29" s="223" customFormat="1" ht="90" customHeight="1">
      <c r="A109" s="204">
        <v>88</v>
      </c>
      <c r="B109" s="193" t="s">
        <v>1085</v>
      </c>
      <c r="C109" s="207"/>
      <c r="D109" s="249" t="s">
        <v>1087</v>
      </c>
      <c r="E109" s="247" t="s">
        <v>1088</v>
      </c>
      <c r="F109" s="416" t="s">
        <v>1403</v>
      </c>
      <c r="G109" s="204" t="s">
        <v>1065</v>
      </c>
      <c r="H109" s="204" t="s">
        <v>5</v>
      </c>
      <c r="I109" s="195">
        <f t="shared" si="8"/>
        <v>4</v>
      </c>
      <c r="J109" s="248">
        <v>9200000</v>
      </c>
      <c r="K109" s="197">
        <f t="shared" si="4"/>
        <v>36800000</v>
      </c>
      <c r="L109" s="409"/>
      <c r="M109" s="410">
        <v>4</v>
      </c>
      <c r="N109" s="410"/>
      <c r="O109" s="410"/>
      <c r="P109" s="410"/>
      <c r="Q109" s="410"/>
      <c r="R109" s="410"/>
      <c r="S109" s="410"/>
      <c r="T109" s="410"/>
      <c r="U109" s="410"/>
      <c r="V109" s="410"/>
      <c r="W109" s="410"/>
      <c r="X109" s="410"/>
      <c r="Y109" s="410"/>
      <c r="Z109" s="410"/>
      <c r="AA109" s="410"/>
      <c r="AB109" s="410"/>
      <c r="AC109" s="410"/>
    </row>
    <row r="110" spans="1:29" s="223" customFormat="1" ht="90" customHeight="1">
      <c r="A110" s="204">
        <v>89</v>
      </c>
      <c r="B110" s="193" t="s">
        <v>1089</v>
      </c>
      <c r="C110" s="207"/>
      <c r="D110" s="249" t="s">
        <v>1090</v>
      </c>
      <c r="E110" s="207" t="s">
        <v>1091</v>
      </c>
      <c r="F110" s="416" t="s">
        <v>1403</v>
      </c>
      <c r="G110" s="204" t="s">
        <v>1065</v>
      </c>
      <c r="H110" s="204" t="s">
        <v>5</v>
      </c>
      <c r="I110" s="195">
        <f t="shared" si="8"/>
        <v>4</v>
      </c>
      <c r="J110" s="248">
        <v>9200000</v>
      </c>
      <c r="K110" s="197">
        <f t="shared" si="4"/>
        <v>36800000</v>
      </c>
      <c r="L110" s="409"/>
      <c r="M110" s="410">
        <v>4</v>
      </c>
      <c r="N110" s="410"/>
      <c r="O110" s="410"/>
      <c r="P110" s="410"/>
      <c r="Q110" s="410"/>
      <c r="R110" s="410"/>
      <c r="S110" s="410"/>
      <c r="T110" s="410"/>
      <c r="U110" s="410"/>
      <c r="V110" s="410"/>
      <c r="W110" s="410"/>
      <c r="X110" s="410"/>
      <c r="Y110" s="410"/>
      <c r="Z110" s="410"/>
      <c r="AA110" s="410"/>
      <c r="AB110" s="410"/>
      <c r="AC110" s="410"/>
    </row>
    <row r="111" spans="1:29" s="210" customFormat="1" ht="12">
      <c r="A111" s="185"/>
      <c r="B111" s="208" t="s">
        <v>1092</v>
      </c>
      <c r="C111" s="212"/>
      <c r="D111" s="212"/>
      <c r="E111" s="185"/>
      <c r="F111" s="185"/>
      <c r="G111" s="185"/>
      <c r="H111" s="251"/>
      <c r="I111" s="188"/>
      <c r="J111" s="190"/>
      <c r="K111" s="190">
        <v>17920000</v>
      </c>
      <c r="L111" s="405"/>
      <c r="M111" s="404"/>
      <c r="N111" s="404"/>
      <c r="O111" s="404"/>
      <c r="P111" s="404"/>
      <c r="Q111" s="404"/>
      <c r="R111" s="404"/>
      <c r="S111" s="404"/>
      <c r="T111" s="404"/>
      <c r="U111" s="404"/>
      <c r="V111" s="404"/>
      <c r="W111" s="404"/>
      <c r="X111" s="404"/>
      <c r="Y111" s="404"/>
      <c r="Z111" s="404"/>
      <c r="AA111" s="404"/>
      <c r="AB111" s="404"/>
      <c r="AC111" s="404"/>
    </row>
    <row r="112" spans="1:29" s="183" customFormat="1" ht="56.25" customHeight="1">
      <c r="A112" s="204">
        <v>90</v>
      </c>
      <c r="B112" s="193" t="s">
        <v>1093</v>
      </c>
      <c r="C112" s="193" t="s">
        <v>1404</v>
      </c>
      <c r="D112" s="204" t="s">
        <v>1095</v>
      </c>
      <c r="E112" s="194" t="s">
        <v>1096</v>
      </c>
      <c r="F112" s="204" t="s">
        <v>1097</v>
      </c>
      <c r="G112" s="204" t="s">
        <v>1405</v>
      </c>
      <c r="H112" s="204" t="s">
        <v>113</v>
      </c>
      <c r="I112" s="195">
        <f>SUM(L112:AC112)</f>
        <v>4</v>
      </c>
      <c r="J112" s="196">
        <v>2140000</v>
      </c>
      <c r="K112" s="197">
        <f t="shared" si="4"/>
        <v>8560000</v>
      </c>
      <c r="L112" s="409"/>
      <c r="M112" s="410">
        <v>4</v>
      </c>
      <c r="N112" s="410"/>
      <c r="O112" s="410"/>
      <c r="P112" s="410"/>
      <c r="Q112" s="410"/>
      <c r="R112" s="410"/>
      <c r="S112" s="410"/>
      <c r="T112" s="410"/>
      <c r="U112" s="410"/>
      <c r="V112" s="410"/>
      <c r="W112" s="410"/>
      <c r="X112" s="410"/>
      <c r="Y112" s="410"/>
      <c r="Z112" s="410"/>
      <c r="AA112" s="410"/>
      <c r="AB112" s="410"/>
      <c r="AC112" s="410"/>
    </row>
    <row r="113" spans="1:29" s="183" customFormat="1" ht="56.25" customHeight="1">
      <c r="A113" s="204">
        <v>91</v>
      </c>
      <c r="B113" s="193" t="s">
        <v>1098</v>
      </c>
      <c r="C113" s="193" t="s">
        <v>1406</v>
      </c>
      <c r="D113" s="204" t="s">
        <v>1100</v>
      </c>
      <c r="E113" s="194" t="s">
        <v>1096</v>
      </c>
      <c r="F113" s="204" t="s">
        <v>1097</v>
      </c>
      <c r="G113" s="204" t="s">
        <v>1405</v>
      </c>
      <c r="H113" s="204" t="s">
        <v>113</v>
      </c>
      <c r="I113" s="195">
        <f>SUM(L113:AC113)</f>
        <v>4</v>
      </c>
      <c r="J113" s="196">
        <v>2340000</v>
      </c>
      <c r="K113" s="197">
        <f t="shared" si="4"/>
        <v>9360000</v>
      </c>
      <c r="L113" s="409"/>
      <c r="M113" s="410">
        <v>4</v>
      </c>
      <c r="N113" s="410"/>
      <c r="O113" s="410"/>
      <c r="P113" s="410"/>
      <c r="Q113" s="410"/>
      <c r="R113" s="410"/>
      <c r="S113" s="410"/>
      <c r="T113" s="410"/>
      <c r="U113" s="410"/>
      <c r="V113" s="410"/>
      <c r="W113" s="410"/>
      <c r="X113" s="410"/>
      <c r="Y113" s="410"/>
      <c r="Z113" s="410"/>
      <c r="AA113" s="410"/>
      <c r="AB113" s="410"/>
      <c r="AC113" s="410"/>
    </row>
    <row r="114" spans="1:29" s="419" customFormat="1">
      <c r="A114" s="417"/>
      <c r="B114" s="184" t="s">
        <v>1407</v>
      </c>
      <c r="C114" s="193"/>
      <c r="D114" s="418"/>
      <c r="E114" s="418"/>
      <c r="F114" s="418"/>
      <c r="G114" s="418"/>
      <c r="H114" s="418"/>
      <c r="I114" s="418"/>
      <c r="J114" s="418"/>
      <c r="K114" s="418"/>
      <c r="L114" s="405"/>
      <c r="M114" s="404"/>
      <c r="N114" s="404"/>
      <c r="O114" s="404"/>
      <c r="P114" s="404"/>
      <c r="Q114" s="404"/>
      <c r="R114" s="404"/>
      <c r="S114" s="404"/>
      <c r="T114" s="404"/>
      <c r="U114" s="404"/>
      <c r="V114" s="404"/>
      <c r="W114" s="404"/>
      <c r="X114" s="404"/>
      <c r="Y114" s="404"/>
      <c r="Z114" s="404"/>
      <c r="AA114" s="404"/>
      <c r="AB114" s="404"/>
      <c r="AC114" s="404"/>
    </row>
    <row r="115" spans="1:29" s="191" customFormat="1" ht="12">
      <c r="A115" s="185"/>
      <c r="B115" s="252" t="s">
        <v>281</v>
      </c>
      <c r="C115" s="253"/>
      <c r="D115" s="253"/>
      <c r="E115" s="253"/>
      <c r="F115" s="253"/>
      <c r="G115" s="420"/>
      <c r="H115" s="253"/>
      <c r="I115" s="188"/>
      <c r="J115" s="254"/>
      <c r="K115" s="190">
        <v>3387962500</v>
      </c>
      <c r="L115" s="405"/>
      <c r="M115" s="404"/>
      <c r="N115" s="404"/>
      <c r="O115" s="404"/>
      <c r="P115" s="404"/>
      <c r="Q115" s="404"/>
      <c r="R115" s="404"/>
      <c r="S115" s="404"/>
      <c r="T115" s="404"/>
      <c r="U115" s="404"/>
      <c r="V115" s="404"/>
      <c r="W115" s="404"/>
      <c r="X115" s="404"/>
      <c r="Y115" s="404"/>
      <c r="Z115" s="404"/>
      <c r="AA115" s="404"/>
      <c r="AB115" s="404"/>
      <c r="AC115" s="404"/>
    </row>
    <row r="116" spans="1:29" s="198" customFormat="1" ht="270" customHeight="1">
      <c r="A116" s="255">
        <v>92</v>
      </c>
      <c r="B116" s="256" t="s">
        <v>71</v>
      </c>
      <c r="C116" s="256" t="s">
        <v>71</v>
      </c>
      <c r="D116" s="219" t="s">
        <v>1152</v>
      </c>
      <c r="E116" s="219" t="s">
        <v>283</v>
      </c>
      <c r="F116" s="219" t="s">
        <v>1154</v>
      </c>
      <c r="G116" s="255" t="s">
        <v>115</v>
      </c>
      <c r="H116" s="255" t="s">
        <v>5</v>
      </c>
      <c r="I116" s="195">
        <f t="shared" ref="I116:I149" si="9">SUM(L116:AC116)</f>
        <v>23</v>
      </c>
      <c r="J116" s="257">
        <v>1621500</v>
      </c>
      <c r="K116" s="197">
        <f t="shared" ref="K116:K179" si="10">J116*I116</f>
        <v>37294500</v>
      </c>
      <c r="L116" s="409"/>
      <c r="M116" s="410"/>
      <c r="N116" s="410"/>
      <c r="O116" s="410">
        <v>3</v>
      </c>
      <c r="P116" s="410"/>
      <c r="Q116" s="410"/>
      <c r="R116" s="410"/>
      <c r="S116" s="410">
        <v>20</v>
      </c>
      <c r="T116" s="410"/>
      <c r="U116" s="410"/>
      <c r="V116" s="410"/>
      <c r="W116" s="410"/>
      <c r="X116" s="410"/>
      <c r="Y116" s="410"/>
      <c r="Z116" s="410"/>
      <c r="AA116" s="410"/>
      <c r="AB116" s="410"/>
      <c r="AC116" s="410"/>
    </row>
    <row r="117" spans="1:29" s="198" customFormat="1" ht="270" customHeight="1">
      <c r="A117" s="255">
        <v>93</v>
      </c>
      <c r="B117" s="258" t="s">
        <v>284</v>
      </c>
      <c r="C117" s="258" t="s">
        <v>284</v>
      </c>
      <c r="D117" s="259" t="s">
        <v>1155</v>
      </c>
      <c r="E117" s="219" t="s">
        <v>285</v>
      </c>
      <c r="F117" s="219" t="s">
        <v>1154</v>
      </c>
      <c r="G117" s="255" t="s">
        <v>115</v>
      </c>
      <c r="H117" s="255" t="s">
        <v>5</v>
      </c>
      <c r="I117" s="195">
        <f t="shared" si="9"/>
        <v>5</v>
      </c>
      <c r="J117" s="257">
        <v>7740000</v>
      </c>
      <c r="K117" s="197">
        <f t="shared" si="10"/>
        <v>38700000</v>
      </c>
      <c r="L117" s="409"/>
      <c r="M117" s="410"/>
      <c r="N117" s="410"/>
      <c r="O117" s="410"/>
      <c r="P117" s="410"/>
      <c r="Q117" s="410"/>
      <c r="R117" s="410"/>
      <c r="S117" s="410">
        <v>5</v>
      </c>
      <c r="T117" s="410"/>
      <c r="U117" s="410"/>
      <c r="V117" s="410"/>
      <c r="W117" s="410"/>
      <c r="X117" s="410"/>
      <c r="Y117" s="410"/>
      <c r="Z117" s="410"/>
      <c r="AA117" s="410"/>
      <c r="AB117" s="410"/>
      <c r="AC117" s="410"/>
    </row>
    <row r="118" spans="1:29" s="198" customFormat="1" ht="315" customHeight="1">
      <c r="A118" s="255">
        <v>94</v>
      </c>
      <c r="B118" s="258" t="s">
        <v>286</v>
      </c>
      <c r="C118" s="258" t="s">
        <v>286</v>
      </c>
      <c r="D118" s="259" t="s">
        <v>1157</v>
      </c>
      <c r="E118" s="219" t="s">
        <v>287</v>
      </c>
      <c r="F118" s="219" t="s">
        <v>1154</v>
      </c>
      <c r="G118" s="255" t="s">
        <v>115</v>
      </c>
      <c r="H118" s="255" t="s">
        <v>5</v>
      </c>
      <c r="I118" s="195">
        <f t="shared" si="9"/>
        <v>13</v>
      </c>
      <c r="J118" s="257">
        <v>4635000</v>
      </c>
      <c r="K118" s="197">
        <f t="shared" si="10"/>
        <v>60255000</v>
      </c>
      <c r="L118" s="409"/>
      <c r="M118" s="410"/>
      <c r="N118" s="410"/>
      <c r="O118" s="410">
        <v>2</v>
      </c>
      <c r="P118" s="410"/>
      <c r="Q118" s="410"/>
      <c r="R118" s="410"/>
      <c r="S118" s="410">
        <v>10</v>
      </c>
      <c r="T118" s="410"/>
      <c r="U118" s="410"/>
      <c r="V118" s="410">
        <v>1</v>
      </c>
      <c r="W118" s="410"/>
      <c r="X118" s="410"/>
      <c r="Y118" s="410"/>
      <c r="Z118" s="410"/>
      <c r="AA118" s="410"/>
      <c r="AB118" s="410"/>
      <c r="AC118" s="410"/>
    </row>
    <row r="119" spans="1:29" s="198" customFormat="1" ht="315" customHeight="1">
      <c r="A119" s="255">
        <v>95</v>
      </c>
      <c r="B119" s="258" t="s">
        <v>289</v>
      </c>
      <c r="C119" s="258" t="s">
        <v>289</v>
      </c>
      <c r="D119" s="259" t="s">
        <v>1159</v>
      </c>
      <c r="E119" s="219" t="s">
        <v>290</v>
      </c>
      <c r="F119" s="219" t="s">
        <v>1154</v>
      </c>
      <c r="G119" s="255" t="s">
        <v>115</v>
      </c>
      <c r="H119" s="255" t="s">
        <v>5</v>
      </c>
      <c r="I119" s="195">
        <f t="shared" si="9"/>
        <v>11</v>
      </c>
      <c r="J119" s="257">
        <v>4110000</v>
      </c>
      <c r="K119" s="197">
        <f t="shared" si="10"/>
        <v>45210000</v>
      </c>
      <c r="L119" s="409"/>
      <c r="M119" s="410"/>
      <c r="N119" s="410"/>
      <c r="O119" s="410"/>
      <c r="P119" s="410"/>
      <c r="Q119" s="410"/>
      <c r="R119" s="410"/>
      <c r="S119" s="410">
        <v>10</v>
      </c>
      <c r="T119" s="410"/>
      <c r="U119" s="410"/>
      <c r="V119" s="410">
        <v>1</v>
      </c>
      <c r="W119" s="410"/>
      <c r="X119" s="410"/>
      <c r="Y119" s="410"/>
      <c r="Z119" s="410"/>
      <c r="AA119" s="410"/>
      <c r="AB119" s="410"/>
      <c r="AC119" s="410"/>
    </row>
    <row r="120" spans="1:29" s="198" customFormat="1" ht="270" customHeight="1">
      <c r="A120" s="255">
        <v>96</v>
      </c>
      <c r="B120" s="258" t="s">
        <v>291</v>
      </c>
      <c r="C120" s="258" t="s">
        <v>291</v>
      </c>
      <c r="D120" s="259" t="s">
        <v>1155</v>
      </c>
      <c r="E120" s="219" t="s">
        <v>293</v>
      </c>
      <c r="F120" s="219" t="s">
        <v>1154</v>
      </c>
      <c r="G120" s="255" t="s">
        <v>115</v>
      </c>
      <c r="H120" s="255" t="s">
        <v>5</v>
      </c>
      <c r="I120" s="195">
        <f t="shared" si="9"/>
        <v>30</v>
      </c>
      <c r="J120" s="257">
        <v>2216000</v>
      </c>
      <c r="K120" s="197">
        <f t="shared" si="10"/>
        <v>66480000</v>
      </c>
      <c r="L120" s="409"/>
      <c r="M120" s="410"/>
      <c r="N120" s="410"/>
      <c r="O120" s="410"/>
      <c r="P120" s="410"/>
      <c r="Q120" s="410"/>
      <c r="R120" s="410"/>
      <c r="S120" s="410">
        <v>30</v>
      </c>
      <c r="T120" s="410"/>
      <c r="U120" s="410"/>
      <c r="V120" s="410">
        <v>0</v>
      </c>
      <c r="W120" s="410"/>
      <c r="X120" s="410"/>
      <c r="Y120" s="410"/>
      <c r="Z120" s="410"/>
      <c r="AA120" s="410"/>
      <c r="AB120" s="410"/>
      <c r="AC120" s="410"/>
    </row>
    <row r="121" spans="1:29" s="198" customFormat="1" ht="270" customHeight="1">
      <c r="A121" s="255">
        <v>97</v>
      </c>
      <c r="B121" s="258" t="s">
        <v>6</v>
      </c>
      <c r="C121" s="258" t="s">
        <v>6</v>
      </c>
      <c r="D121" s="259" t="s">
        <v>1152</v>
      </c>
      <c r="E121" s="219" t="s">
        <v>294</v>
      </c>
      <c r="F121" s="219" t="s">
        <v>1154</v>
      </c>
      <c r="G121" s="255" t="s">
        <v>115</v>
      </c>
      <c r="H121" s="255" t="s">
        <v>5</v>
      </c>
      <c r="I121" s="195">
        <f t="shared" si="9"/>
        <v>28</v>
      </c>
      <c r="J121" s="257">
        <v>2930000</v>
      </c>
      <c r="K121" s="197">
        <f t="shared" si="10"/>
        <v>82040000</v>
      </c>
      <c r="L121" s="409"/>
      <c r="M121" s="410"/>
      <c r="N121" s="410"/>
      <c r="O121" s="410">
        <v>3</v>
      </c>
      <c r="P121" s="410"/>
      <c r="Q121" s="410"/>
      <c r="R121" s="410"/>
      <c r="S121" s="410">
        <v>24</v>
      </c>
      <c r="T121" s="410"/>
      <c r="U121" s="410"/>
      <c r="V121" s="410">
        <v>1</v>
      </c>
      <c r="W121" s="410"/>
      <c r="X121" s="410"/>
      <c r="Y121" s="410"/>
      <c r="Z121" s="410"/>
      <c r="AA121" s="410"/>
      <c r="AB121" s="410"/>
      <c r="AC121" s="410"/>
    </row>
    <row r="122" spans="1:29" s="198" customFormat="1" ht="292.5" customHeight="1">
      <c r="A122" s="255">
        <v>98</v>
      </c>
      <c r="B122" s="258" t="s">
        <v>81</v>
      </c>
      <c r="C122" s="258" t="s">
        <v>81</v>
      </c>
      <c r="D122" s="259" t="s">
        <v>1163</v>
      </c>
      <c r="E122" s="219" t="s">
        <v>295</v>
      </c>
      <c r="F122" s="219" t="s">
        <v>1154</v>
      </c>
      <c r="G122" s="255" t="s">
        <v>115</v>
      </c>
      <c r="H122" s="255" t="s">
        <v>5</v>
      </c>
      <c r="I122" s="195">
        <f t="shared" si="9"/>
        <v>104</v>
      </c>
      <c r="J122" s="257">
        <v>1772000</v>
      </c>
      <c r="K122" s="197">
        <f t="shared" si="10"/>
        <v>184288000</v>
      </c>
      <c r="L122" s="409"/>
      <c r="M122" s="410"/>
      <c r="N122" s="410"/>
      <c r="O122" s="410">
        <v>4</v>
      </c>
      <c r="P122" s="410"/>
      <c r="Q122" s="410"/>
      <c r="R122" s="410"/>
      <c r="S122" s="410">
        <v>100</v>
      </c>
      <c r="T122" s="410"/>
      <c r="U122" s="410"/>
      <c r="V122" s="410"/>
      <c r="W122" s="410"/>
      <c r="X122" s="410"/>
      <c r="Y122" s="410"/>
      <c r="Z122" s="410"/>
      <c r="AA122" s="410"/>
      <c r="AB122" s="410"/>
      <c r="AC122" s="410"/>
    </row>
    <row r="123" spans="1:29" s="198" customFormat="1" ht="303.75" customHeight="1">
      <c r="A123" s="255">
        <v>99</v>
      </c>
      <c r="B123" s="258" t="s">
        <v>296</v>
      </c>
      <c r="C123" s="258" t="s">
        <v>296</v>
      </c>
      <c r="D123" s="259" t="s">
        <v>1166</v>
      </c>
      <c r="E123" s="219" t="s">
        <v>297</v>
      </c>
      <c r="F123" s="219" t="s">
        <v>1154</v>
      </c>
      <c r="G123" s="255" t="s">
        <v>115</v>
      </c>
      <c r="H123" s="255" t="s">
        <v>5</v>
      </c>
      <c r="I123" s="195">
        <f t="shared" si="9"/>
        <v>48</v>
      </c>
      <c r="J123" s="257">
        <v>2812000</v>
      </c>
      <c r="K123" s="197">
        <f t="shared" si="10"/>
        <v>134976000</v>
      </c>
      <c r="L123" s="409"/>
      <c r="M123" s="410"/>
      <c r="N123" s="410"/>
      <c r="O123" s="410">
        <v>8</v>
      </c>
      <c r="P123" s="410"/>
      <c r="Q123" s="410"/>
      <c r="R123" s="410"/>
      <c r="S123" s="410">
        <v>40</v>
      </c>
      <c r="T123" s="410"/>
      <c r="U123" s="410"/>
      <c r="V123" s="410"/>
      <c r="W123" s="410"/>
      <c r="X123" s="410"/>
      <c r="Y123" s="410"/>
      <c r="Z123" s="410"/>
      <c r="AA123" s="410"/>
      <c r="AB123" s="410"/>
      <c r="AC123" s="410"/>
    </row>
    <row r="124" spans="1:29" s="198" customFormat="1" ht="281.25" customHeight="1">
      <c r="A124" s="255">
        <v>100</v>
      </c>
      <c r="B124" s="258" t="s">
        <v>11</v>
      </c>
      <c r="C124" s="258" t="s">
        <v>11</v>
      </c>
      <c r="D124" s="259" t="s">
        <v>1169</v>
      </c>
      <c r="E124" s="219" t="s">
        <v>298</v>
      </c>
      <c r="F124" s="219" t="s">
        <v>1154</v>
      </c>
      <c r="G124" s="255" t="s">
        <v>115</v>
      </c>
      <c r="H124" s="255" t="s">
        <v>5</v>
      </c>
      <c r="I124" s="195">
        <f t="shared" si="9"/>
        <v>76</v>
      </c>
      <c r="J124" s="257">
        <v>1792000</v>
      </c>
      <c r="K124" s="197">
        <f t="shared" si="10"/>
        <v>136192000</v>
      </c>
      <c r="L124" s="409"/>
      <c r="M124" s="410"/>
      <c r="N124" s="410"/>
      <c r="O124" s="410">
        <v>4</v>
      </c>
      <c r="P124" s="410"/>
      <c r="Q124" s="410"/>
      <c r="R124" s="410"/>
      <c r="S124" s="410">
        <v>70</v>
      </c>
      <c r="T124" s="410"/>
      <c r="U124" s="410"/>
      <c r="V124" s="410">
        <v>2</v>
      </c>
      <c r="W124" s="410"/>
      <c r="X124" s="410"/>
      <c r="Y124" s="410"/>
      <c r="Z124" s="410"/>
      <c r="AA124" s="410"/>
      <c r="AB124" s="410"/>
      <c r="AC124" s="410"/>
    </row>
    <row r="125" spans="1:29" s="198" customFormat="1" ht="292.5" customHeight="1">
      <c r="A125" s="255">
        <v>101</v>
      </c>
      <c r="B125" s="258" t="s">
        <v>299</v>
      </c>
      <c r="C125" s="258" t="s">
        <v>299</v>
      </c>
      <c r="D125" s="259" t="s">
        <v>1172</v>
      </c>
      <c r="E125" s="219" t="s">
        <v>300</v>
      </c>
      <c r="F125" s="219" t="s">
        <v>1154</v>
      </c>
      <c r="G125" s="255" t="s">
        <v>115</v>
      </c>
      <c r="H125" s="255" t="s">
        <v>5</v>
      </c>
      <c r="I125" s="195">
        <f t="shared" si="9"/>
        <v>55</v>
      </c>
      <c r="J125" s="257">
        <v>3440000</v>
      </c>
      <c r="K125" s="197">
        <f t="shared" si="10"/>
        <v>189200000</v>
      </c>
      <c r="L125" s="409"/>
      <c r="M125" s="410"/>
      <c r="N125" s="410"/>
      <c r="O125" s="410">
        <v>3</v>
      </c>
      <c r="P125" s="410"/>
      <c r="Q125" s="410"/>
      <c r="R125" s="410"/>
      <c r="S125" s="410">
        <v>50</v>
      </c>
      <c r="T125" s="410"/>
      <c r="U125" s="410"/>
      <c r="V125" s="410">
        <v>2</v>
      </c>
      <c r="W125" s="410"/>
      <c r="X125" s="410"/>
      <c r="Y125" s="410"/>
      <c r="Z125" s="410"/>
      <c r="AA125" s="410"/>
      <c r="AB125" s="410"/>
      <c r="AC125" s="410"/>
    </row>
    <row r="126" spans="1:29" s="198" customFormat="1" ht="292.5" customHeight="1">
      <c r="A126" s="255">
        <v>102</v>
      </c>
      <c r="B126" s="258" t="s">
        <v>301</v>
      </c>
      <c r="C126" s="258" t="s">
        <v>301</v>
      </c>
      <c r="D126" s="259" t="s">
        <v>1172</v>
      </c>
      <c r="E126" s="219" t="s">
        <v>300</v>
      </c>
      <c r="F126" s="219" t="s">
        <v>1154</v>
      </c>
      <c r="G126" s="255" t="s">
        <v>115</v>
      </c>
      <c r="H126" s="255" t="s">
        <v>5</v>
      </c>
      <c r="I126" s="195">
        <f t="shared" si="9"/>
        <v>55</v>
      </c>
      <c r="J126" s="257">
        <v>3440000</v>
      </c>
      <c r="K126" s="197">
        <f t="shared" si="10"/>
        <v>189200000</v>
      </c>
      <c r="L126" s="409"/>
      <c r="M126" s="410"/>
      <c r="N126" s="410"/>
      <c r="O126" s="410">
        <v>3</v>
      </c>
      <c r="P126" s="410"/>
      <c r="Q126" s="410"/>
      <c r="R126" s="410"/>
      <c r="S126" s="410">
        <v>50</v>
      </c>
      <c r="T126" s="410"/>
      <c r="U126" s="410"/>
      <c r="V126" s="410">
        <v>2</v>
      </c>
      <c r="W126" s="410"/>
      <c r="X126" s="410"/>
      <c r="Y126" s="410"/>
      <c r="Z126" s="410"/>
      <c r="AA126" s="410"/>
      <c r="AB126" s="410"/>
      <c r="AC126" s="410"/>
    </row>
    <row r="127" spans="1:29" s="198" customFormat="1" ht="326.25" customHeight="1">
      <c r="A127" s="255">
        <v>103</v>
      </c>
      <c r="B127" s="258" t="s">
        <v>79</v>
      </c>
      <c r="C127" s="258" t="s">
        <v>79</v>
      </c>
      <c r="D127" s="259" t="s">
        <v>1176</v>
      </c>
      <c r="E127" s="219" t="s">
        <v>303</v>
      </c>
      <c r="F127" s="219" t="s">
        <v>1154</v>
      </c>
      <c r="G127" s="255" t="s">
        <v>115</v>
      </c>
      <c r="H127" s="255" t="s">
        <v>5</v>
      </c>
      <c r="I127" s="195">
        <f t="shared" si="9"/>
        <v>25</v>
      </c>
      <c r="J127" s="257">
        <v>14485000</v>
      </c>
      <c r="K127" s="197">
        <f t="shared" si="10"/>
        <v>362125000</v>
      </c>
      <c r="L127" s="409"/>
      <c r="M127" s="410"/>
      <c r="N127" s="410"/>
      <c r="O127" s="410"/>
      <c r="P127" s="410"/>
      <c r="Q127" s="410"/>
      <c r="R127" s="410"/>
      <c r="S127" s="410">
        <v>25</v>
      </c>
      <c r="T127" s="410"/>
      <c r="U127" s="410"/>
      <c r="V127" s="410"/>
      <c r="W127" s="410"/>
      <c r="X127" s="410"/>
      <c r="Y127" s="410"/>
      <c r="Z127" s="410"/>
      <c r="AA127" s="410"/>
      <c r="AB127" s="410"/>
      <c r="AC127" s="410"/>
    </row>
    <row r="128" spans="1:29" s="198" customFormat="1" ht="292.5" customHeight="1">
      <c r="A128" s="255">
        <v>104</v>
      </c>
      <c r="B128" s="258" t="s">
        <v>304</v>
      </c>
      <c r="C128" s="258" t="s">
        <v>304</v>
      </c>
      <c r="D128" s="259" t="s">
        <v>350</v>
      </c>
      <c r="E128" s="219" t="s">
        <v>305</v>
      </c>
      <c r="F128" s="219" t="s">
        <v>1154</v>
      </c>
      <c r="G128" s="255" t="s">
        <v>115</v>
      </c>
      <c r="H128" s="255" t="s">
        <v>5</v>
      </c>
      <c r="I128" s="195">
        <f t="shared" si="9"/>
        <v>4</v>
      </c>
      <c r="J128" s="257">
        <v>1555000</v>
      </c>
      <c r="K128" s="197">
        <f t="shared" si="10"/>
        <v>6220000</v>
      </c>
      <c r="L128" s="409"/>
      <c r="M128" s="410"/>
      <c r="N128" s="410"/>
      <c r="O128" s="410"/>
      <c r="P128" s="410"/>
      <c r="Q128" s="410"/>
      <c r="R128" s="410"/>
      <c r="S128" s="410">
        <v>4</v>
      </c>
      <c r="T128" s="410"/>
      <c r="U128" s="410"/>
      <c r="V128" s="410"/>
      <c r="W128" s="410"/>
      <c r="X128" s="410"/>
      <c r="Y128" s="410"/>
      <c r="Z128" s="410"/>
      <c r="AA128" s="410"/>
      <c r="AB128" s="410"/>
      <c r="AC128" s="410"/>
    </row>
    <row r="129" spans="1:29" s="198" customFormat="1" ht="303.75" customHeight="1">
      <c r="A129" s="255">
        <v>105</v>
      </c>
      <c r="B129" s="258" t="s">
        <v>83</v>
      </c>
      <c r="C129" s="258" t="s">
        <v>83</v>
      </c>
      <c r="D129" s="259" t="s">
        <v>1181</v>
      </c>
      <c r="E129" s="219" t="s">
        <v>306</v>
      </c>
      <c r="F129" s="219" t="s">
        <v>1154</v>
      </c>
      <c r="G129" s="255" t="s">
        <v>115</v>
      </c>
      <c r="H129" s="255" t="s">
        <v>5</v>
      </c>
      <c r="I129" s="195">
        <f t="shared" si="9"/>
        <v>20</v>
      </c>
      <c r="J129" s="257">
        <v>4195000</v>
      </c>
      <c r="K129" s="197">
        <f t="shared" si="10"/>
        <v>83900000</v>
      </c>
      <c r="L129" s="409"/>
      <c r="M129" s="410"/>
      <c r="N129" s="410"/>
      <c r="O129" s="410"/>
      <c r="P129" s="410"/>
      <c r="Q129" s="410"/>
      <c r="R129" s="410"/>
      <c r="S129" s="410">
        <v>20</v>
      </c>
      <c r="T129" s="410"/>
      <c r="U129" s="410"/>
      <c r="V129" s="410"/>
      <c r="W129" s="410"/>
      <c r="X129" s="410"/>
      <c r="Y129" s="410"/>
      <c r="Z129" s="410"/>
      <c r="AA129" s="410"/>
      <c r="AB129" s="410"/>
      <c r="AC129" s="410"/>
    </row>
    <row r="130" spans="1:29" s="198" customFormat="1" ht="326.25" customHeight="1">
      <c r="A130" s="255">
        <v>106</v>
      </c>
      <c r="B130" s="258" t="s">
        <v>307</v>
      </c>
      <c r="C130" s="258" t="s">
        <v>307</v>
      </c>
      <c r="D130" s="259" t="s">
        <v>1176</v>
      </c>
      <c r="E130" s="219" t="s">
        <v>308</v>
      </c>
      <c r="F130" s="219" t="s">
        <v>1154</v>
      </c>
      <c r="G130" s="255" t="s">
        <v>115</v>
      </c>
      <c r="H130" s="255" t="s">
        <v>5</v>
      </c>
      <c r="I130" s="195">
        <f t="shared" si="9"/>
        <v>25</v>
      </c>
      <c r="J130" s="257">
        <v>15585000</v>
      </c>
      <c r="K130" s="197">
        <f t="shared" si="10"/>
        <v>389625000</v>
      </c>
      <c r="L130" s="409"/>
      <c r="M130" s="410"/>
      <c r="N130" s="410"/>
      <c r="O130" s="410"/>
      <c r="P130" s="410"/>
      <c r="Q130" s="410"/>
      <c r="R130" s="410"/>
      <c r="S130" s="410">
        <v>25</v>
      </c>
      <c r="T130" s="410"/>
      <c r="U130" s="410"/>
      <c r="V130" s="410"/>
      <c r="W130" s="410"/>
      <c r="X130" s="410"/>
      <c r="Y130" s="410"/>
      <c r="Z130" s="410"/>
      <c r="AA130" s="410"/>
      <c r="AB130" s="410"/>
      <c r="AC130" s="410"/>
    </row>
    <row r="131" spans="1:29" s="198" customFormat="1" ht="303.75" customHeight="1">
      <c r="A131" s="255">
        <v>107</v>
      </c>
      <c r="B131" s="258" t="s">
        <v>309</v>
      </c>
      <c r="C131" s="258" t="s">
        <v>309</v>
      </c>
      <c r="D131" s="259" t="s">
        <v>350</v>
      </c>
      <c r="E131" s="219" t="s">
        <v>310</v>
      </c>
      <c r="F131" s="219" t="s">
        <v>1154</v>
      </c>
      <c r="G131" s="255" t="s">
        <v>115</v>
      </c>
      <c r="H131" s="255" t="s">
        <v>5</v>
      </c>
      <c r="I131" s="195">
        <f t="shared" si="9"/>
        <v>4</v>
      </c>
      <c r="J131" s="257">
        <v>1558000</v>
      </c>
      <c r="K131" s="197">
        <f t="shared" si="10"/>
        <v>6232000</v>
      </c>
      <c r="L131" s="409"/>
      <c r="M131" s="410"/>
      <c r="N131" s="410"/>
      <c r="O131" s="410"/>
      <c r="P131" s="410"/>
      <c r="Q131" s="410"/>
      <c r="R131" s="410"/>
      <c r="S131" s="410">
        <v>4</v>
      </c>
      <c r="T131" s="410"/>
      <c r="U131" s="410"/>
      <c r="V131" s="410"/>
      <c r="W131" s="410"/>
      <c r="X131" s="410"/>
      <c r="Y131" s="410"/>
      <c r="Z131" s="410"/>
      <c r="AA131" s="410"/>
      <c r="AB131" s="410"/>
      <c r="AC131" s="410"/>
    </row>
    <row r="132" spans="1:29" s="198" customFormat="1" ht="281.25" customHeight="1">
      <c r="A132" s="255">
        <v>108</v>
      </c>
      <c r="B132" s="258" t="s">
        <v>268</v>
      </c>
      <c r="C132" s="258" t="s">
        <v>268</v>
      </c>
      <c r="D132" s="259" t="s">
        <v>1188</v>
      </c>
      <c r="E132" s="219" t="s">
        <v>311</v>
      </c>
      <c r="F132" s="219" t="s">
        <v>1154</v>
      </c>
      <c r="G132" s="255" t="s">
        <v>115</v>
      </c>
      <c r="H132" s="255" t="s">
        <v>5</v>
      </c>
      <c r="I132" s="195">
        <f t="shared" si="9"/>
        <v>33</v>
      </c>
      <c r="J132" s="257">
        <v>1644000</v>
      </c>
      <c r="K132" s="197">
        <f t="shared" si="10"/>
        <v>54252000</v>
      </c>
      <c r="L132" s="409"/>
      <c r="M132" s="410"/>
      <c r="N132" s="410"/>
      <c r="O132" s="410">
        <v>3</v>
      </c>
      <c r="P132" s="410"/>
      <c r="Q132" s="410"/>
      <c r="R132" s="410"/>
      <c r="S132" s="410">
        <v>30</v>
      </c>
      <c r="T132" s="410"/>
      <c r="U132" s="410"/>
      <c r="V132" s="410"/>
      <c r="W132" s="410"/>
      <c r="X132" s="410"/>
      <c r="Y132" s="410"/>
      <c r="Z132" s="410"/>
      <c r="AA132" s="410"/>
      <c r="AB132" s="410"/>
      <c r="AC132" s="410"/>
    </row>
    <row r="133" spans="1:29" s="198" customFormat="1" ht="281.25" customHeight="1">
      <c r="A133" s="255">
        <v>109</v>
      </c>
      <c r="B133" s="258" t="s">
        <v>312</v>
      </c>
      <c r="C133" s="258" t="s">
        <v>312</v>
      </c>
      <c r="D133" s="259" t="s">
        <v>1191</v>
      </c>
      <c r="E133" s="219" t="s">
        <v>314</v>
      </c>
      <c r="F133" s="219" t="s">
        <v>1154</v>
      </c>
      <c r="G133" s="255" t="s">
        <v>115</v>
      </c>
      <c r="H133" s="255" t="s">
        <v>5</v>
      </c>
      <c r="I133" s="195">
        <f t="shared" si="9"/>
        <v>29</v>
      </c>
      <c r="J133" s="257">
        <v>5089000</v>
      </c>
      <c r="K133" s="197">
        <f t="shared" si="10"/>
        <v>147581000</v>
      </c>
      <c r="L133" s="409"/>
      <c r="M133" s="410"/>
      <c r="N133" s="410"/>
      <c r="O133" s="410">
        <v>3</v>
      </c>
      <c r="P133" s="410"/>
      <c r="Q133" s="410"/>
      <c r="R133" s="410"/>
      <c r="S133" s="410">
        <v>25</v>
      </c>
      <c r="T133" s="410"/>
      <c r="U133" s="410"/>
      <c r="V133" s="410">
        <v>1</v>
      </c>
      <c r="W133" s="410"/>
      <c r="X133" s="410"/>
      <c r="Y133" s="410"/>
      <c r="Z133" s="410"/>
      <c r="AA133" s="410"/>
      <c r="AB133" s="410"/>
      <c r="AC133" s="410"/>
    </row>
    <row r="134" spans="1:29" s="198" customFormat="1" ht="270" customHeight="1">
      <c r="A134" s="255">
        <v>110</v>
      </c>
      <c r="B134" s="258" t="s">
        <v>315</v>
      </c>
      <c r="C134" s="258" t="s">
        <v>315</v>
      </c>
      <c r="D134" s="259" t="s">
        <v>1194</v>
      </c>
      <c r="E134" s="219" t="s">
        <v>316</v>
      </c>
      <c r="F134" s="219" t="s">
        <v>1154</v>
      </c>
      <c r="G134" s="255" t="s">
        <v>115</v>
      </c>
      <c r="H134" s="255" t="s">
        <v>5</v>
      </c>
      <c r="I134" s="195">
        <f t="shared" si="9"/>
        <v>8</v>
      </c>
      <c r="J134" s="257">
        <v>2307000</v>
      </c>
      <c r="K134" s="197">
        <f t="shared" si="10"/>
        <v>18456000</v>
      </c>
      <c r="L134" s="409"/>
      <c r="M134" s="410"/>
      <c r="N134" s="410"/>
      <c r="O134" s="410">
        <v>2</v>
      </c>
      <c r="P134" s="410"/>
      <c r="Q134" s="410"/>
      <c r="R134" s="410"/>
      <c r="S134" s="410">
        <v>5</v>
      </c>
      <c r="T134" s="410"/>
      <c r="U134" s="410"/>
      <c r="V134" s="410">
        <v>1</v>
      </c>
      <c r="W134" s="410"/>
      <c r="X134" s="410"/>
      <c r="Y134" s="410"/>
      <c r="Z134" s="410"/>
      <c r="AA134" s="410"/>
      <c r="AB134" s="410"/>
      <c r="AC134" s="410"/>
    </row>
    <row r="135" spans="1:29" s="198" customFormat="1" ht="303.75" customHeight="1">
      <c r="A135" s="255">
        <v>111</v>
      </c>
      <c r="B135" s="258" t="s">
        <v>317</v>
      </c>
      <c r="C135" s="258" t="s">
        <v>317</v>
      </c>
      <c r="D135" s="259" t="s">
        <v>1163</v>
      </c>
      <c r="E135" s="219" t="s">
        <v>318</v>
      </c>
      <c r="F135" s="219" t="s">
        <v>1154</v>
      </c>
      <c r="G135" s="255" t="s">
        <v>115</v>
      </c>
      <c r="H135" s="255" t="s">
        <v>5</v>
      </c>
      <c r="I135" s="195">
        <f t="shared" si="9"/>
        <v>76</v>
      </c>
      <c r="J135" s="257">
        <v>3118000</v>
      </c>
      <c r="K135" s="197">
        <f t="shared" si="10"/>
        <v>236968000</v>
      </c>
      <c r="L135" s="409"/>
      <c r="M135" s="410"/>
      <c r="N135" s="410"/>
      <c r="O135" s="410">
        <v>4</v>
      </c>
      <c r="P135" s="410"/>
      <c r="Q135" s="410"/>
      <c r="R135" s="410"/>
      <c r="S135" s="410">
        <v>70</v>
      </c>
      <c r="T135" s="410"/>
      <c r="U135" s="410"/>
      <c r="V135" s="410">
        <v>2</v>
      </c>
      <c r="W135" s="410"/>
      <c r="X135" s="410"/>
      <c r="Y135" s="410"/>
      <c r="Z135" s="410"/>
      <c r="AA135" s="410"/>
      <c r="AB135" s="410"/>
      <c r="AC135" s="410"/>
    </row>
    <row r="136" spans="1:29" s="198" customFormat="1" ht="292.5" customHeight="1">
      <c r="A136" s="255">
        <v>112</v>
      </c>
      <c r="B136" s="258" t="s">
        <v>319</v>
      </c>
      <c r="C136" s="258" t="s">
        <v>319</v>
      </c>
      <c r="D136" s="259" t="s">
        <v>322</v>
      </c>
      <c r="E136" s="219" t="s">
        <v>320</v>
      </c>
      <c r="F136" s="219" t="s">
        <v>822</v>
      </c>
      <c r="G136" s="255" t="s">
        <v>360</v>
      </c>
      <c r="H136" s="255" t="s">
        <v>113</v>
      </c>
      <c r="I136" s="195">
        <f t="shared" si="9"/>
        <v>18</v>
      </c>
      <c r="J136" s="257">
        <v>1090000</v>
      </c>
      <c r="K136" s="197">
        <f t="shared" si="10"/>
        <v>19620000</v>
      </c>
      <c r="L136" s="409"/>
      <c r="M136" s="410"/>
      <c r="N136" s="410"/>
      <c r="O136" s="410"/>
      <c r="P136" s="410"/>
      <c r="Q136" s="410"/>
      <c r="R136" s="410"/>
      <c r="S136" s="410">
        <v>18</v>
      </c>
      <c r="T136" s="410"/>
      <c r="U136" s="410"/>
      <c r="V136" s="410"/>
      <c r="W136" s="410"/>
      <c r="X136" s="410"/>
      <c r="Y136" s="410"/>
      <c r="Z136" s="410"/>
      <c r="AA136" s="410"/>
      <c r="AB136" s="410"/>
      <c r="AC136" s="410"/>
    </row>
    <row r="137" spans="1:29" s="198" customFormat="1" ht="292.5" customHeight="1">
      <c r="A137" s="255">
        <v>113</v>
      </c>
      <c r="B137" s="258" t="s">
        <v>321</v>
      </c>
      <c r="C137" s="258" t="s">
        <v>321</v>
      </c>
      <c r="D137" s="259" t="s">
        <v>322</v>
      </c>
      <c r="E137" s="219" t="s">
        <v>323</v>
      </c>
      <c r="F137" s="219" t="s">
        <v>822</v>
      </c>
      <c r="G137" s="255" t="s">
        <v>360</v>
      </c>
      <c r="H137" s="255" t="s">
        <v>113</v>
      </c>
      <c r="I137" s="195">
        <f t="shared" si="9"/>
        <v>36</v>
      </c>
      <c r="J137" s="257">
        <v>1090000</v>
      </c>
      <c r="K137" s="197">
        <f t="shared" si="10"/>
        <v>39240000</v>
      </c>
      <c r="L137" s="409"/>
      <c r="M137" s="410"/>
      <c r="N137" s="410"/>
      <c r="O137" s="410"/>
      <c r="P137" s="410"/>
      <c r="Q137" s="410"/>
      <c r="R137" s="410"/>
      <c r="S137" s="410">
        <v>36</v>
      </c>
      <c r="T137" s="410"/>
      <c r="U137" s="410"/>
      <c r="V137" s="410"/>
      <c r="W137" s="410"/>
      <c r="X137" s="410"/>
      <c r="Y137" s="410"/>
      <c r="Z137" s="410"/>
      <c r="AA137" s="410"/>
      <c r="AB137" s="410"/>
      <c r="AC137" s="410"/>
    </row>
    <row r="138" spans="1:29" s="198" customFormat="1" ht="292.5" customHeight="1">
      <c r="A138" s="255">
        <v>114</v>
      </c>
      <c r="B138" s="258" t="s">
        <v>324</v>
      </c>
      <c r="C138" s="258" t="s">
        <v>324</v>
      </c>
      <c r="D138" s="259" t="s">
        <v>322</v>
      </c>
      <c r="E138" s="219" t="s">
        <v>325</v>
      </c>
      <c r="F138" s="219" t="s">
        <v>822</v>
      </c>
      <c r="G138" s="255" t="s">
        <v>360</v>
      </c>
      <c r="H138" s="255" t="s">
        <v>113</v>
      </c>
      <c r="I138" s="195">
        <f t="shared" si="9"/>
        <v>36</v>
      </c>
      <c r="J138" s="257">
        <v>1090000</v>
      </c>
      <c r="K138" s="197">
        <f t="shared" si="10"/>
        <v>39240000</v>
      </c>
      <c r="L138" s="409"/>
      <c r="M138" s="410"/>
      <c r="N138" s="410"/>
      <c r="O138" s="410"/>
      <c r="P138" s="410"/>
      <c r="Q138" s="410"/>
      <c r="R138" s="410"/>
      <c r="S138" s="410">
        <v>36</v>
      </c>
      <c r="T138" s="410"/>
      <c r="U138" s="410"/>
      <c r="V138" s="410"/>
      <c r="W138" s="410"/>
      <c r="X138" s="410"/>
      <c r="Y138" s="410"/>
      <c r="Z138" s="410"/>
      <c r="AA138" s="410"/>
      <c r="AB138" s="410"/>
      <c r="AC138" s="410"/>
    </row>
    <row r="139" spans="1:29" s="198" customFormat="1" ht="292.5" customHeight="1">
      <c r="A139" s="255">
        <v>115</v>
      </c>
      <c r="B139" s="258" t="s">
        <v>326</v>
      </c>
      <c r="C139" s="258" t="s">
        <v>326</v>
      </c>
      <c r="D139" s="259" t="s">
        <v>1202</v>
      </c>
      <c r="E139" s="219" t="s">
        <v>327</v>
      </c>
      <c r="F139" s="219" t="s">
        <v>1154</v>
      </c>
      <c r="G139" s="255" t="s">
        <v>115</v>
      </c>
      <c r="H139" s="255" t="s">
        <v>5</v>
      </c>
      <c r="I139" s="195">
        <f t="shared" si="9"/>
        <v>4</v>
      </c>
      <c r="J139" s="257">
        <v>2717000</v>
      </c>
      <c r="K139" s="197">
        <f t="shared" si="10"/>
        <v>10868000</v>
      </c>
      <c r="L139" s="409"/>
      <c r="M139" s="410"/>
      <c r="N139" s="410"/>
      <c r="O139" s="410"/>
      <c r="P139" s="410"/>
      <c r="Q139" s="410"/>
      <c r="R139" s="410"/>
      <c r="S139" s="410">
        <v>4</v>
      </c>
      <c r="T139" s="410"/>
      <c r="U139" s="410"/>
      <c r="V139" s="410"/>
      <c r="W139" s="410"/>
      <c r="X139" s="410"/>
      <c r="Y139" s="410"/>
      <c r="Z139" s="410"/>
      <c r="AA139" s="410"/>
      <c r="AB139" s="410"/>
      <c r="AC139" s="410"/>
    </row>
    <row r="140" spans="1:29" s="198" customFormat="1" ht="281.25" customHeight="1">
      <c r="A140" s="255">
        <v>116</v>
      </c>
      <c r="B140" s="258" t="s">
        <v>328</v>
      </c>
      <c r="C140" s="258" t="s">
        <v>328</v>
      </c>
      <c r="D140" s="259" t="s">
        <v>1205</v>
      </c>
      <c r="E140" s="219" t="s">
        <v>330</v>
      </c>
      <c r="F140" s="219" t="s">
        <v>1154</v>
      </c>
      <c r="G140" s="255" t="s">
        <v>115</v>
      </c>
      <c r="H140" s="255" t="s">
        <v>331</v>
      </c>
      <c r="I140" s="195">
        <f t="shared" si="9"/>
        <v>40</v>
      </c>
      <c r="J140" s="257">
        <v>4800000</v>
      </c>
      <c r="K140" s="197">
        <f t="shared" si="10"/>
        <v>192000000</v>
      </c>
      <c r="L140" s="409"/>
      <c r="M140" s="410"/>
      <c r="N140" s="410"/>
      <c r="O140" s="410"/>
      <c r="P140" s="410"/>
      <c r="Q140" s="410"/>
      <c r="R140" s="410"/>
      <c r="S140" s="410">
        <v>40</v>
      </c>
      <c r="T140" s="410"/>
      <c r="U140" s="410"/>
      <c r="V140" s="410"/>
      <c r="W140" s="410"/>
      <c r="X140" s="410"/>
      <c r="Y140" s="410"/>
      <c r="Z140" s="410"/>
      <c r="AA140" s="410"/>
      <c r="AB140" s="410"/>
      <c r="AC140" s="410"/>
    </row>
    <row r="141" spans="1:29" s="198" customFormat="1" ht="281.25" customHeight="1">
      <c r="A141" s="255">
        <v>117</v>
      </c>
      <c r="B141" s="258" t="s">
        <v>332</v>
      </c>
      <c r="C141" s="258" t="s">
        <v>332</v>
      </c>
      <c r="D141" s="259" t="s">
        <v>1205</v>
      </c>
      <c r="E141" s="219" t="s">
        <v>333</v>
      </c>
      <c r="F141" s="219" t="s">
        <v>1154</v>
      </c>
      <c r="G141" s="255" t="s">
        <v>115</v>
      </c>
      <c r="H141" s="255" t="s">
        <v>331</v>
      </c>
      <c r="I141" s="195">
        <f t="shared" si="9"/>
        <v>40</v>
      </c>
      <c r="J141" s="257">
        <v>4800000</v>
      </c>
      <c r="K141" s="197">
        <f t="shared" si="10"/>
        <v>192000000</v>
      </c>
      <c r="L141" s="409"/>
      <c r="M141" s="410"/>
      <c r="N141" s="410"/>
      <c r="O141" s="410"/>
      <c r="P141" s="410"/>
      <c r="Q141" s="410"/>
      <c r="R141" s="410"/>
      <c r="S141" s="410">
        <v>40</v>
      </c>
      <c r="T141" s="410"/>
      <c r="U141" s="410"/>
      <c r="V141" s="410"/>
      <c r="W141" s="410"/>
      <c r="X141" s="410"/>
      <c r="Y141" s="410"/>
      <c r="Z141" s="410"/>
      <c r="AA141" s="410"/>
      <c r="AB141" s="410"/>
      <c r="AC141" s="410"/>
    </row>
    <row r="142" spans="1:29" s="183" customFormat="1" ht="326.25" customHeight="1">
      <c r="A142" s="255">
        <v>118</v>
      </c>
      <c r="B142" s="260" t="s">
        <v>334</v>
      </c>
      <c r="C142" s="260" t="s">
        <v>334</v>
      </c>
      <c r="D142" s="261" t="s">
        <v>1210</v>
      </c>
      <c r="E142" s="204" t="s">
        <v>336</v>
      </c>
      <c r="F142" s="204" t="s">
        <v>1154</v>
      </c>
      <c r="G142" s="255" t="s">
        <v>115</v>
      </c>
      <c r="H142" s="255" t="s">
        <v>5</v>
      </c>
      <c r="I142" s="195">
        <f t="shared" si="9"/>
        <v>30</v>
      </c>
      <c r="J142" s="248">
        <v>4540000</v>
      </c>
      <c r="K142" s="197">
        <f t="shared" si="10"/>
        <v>136200000</v>
      </c>
      <c r="L142" s="409"/>
      <c r="M142" s="410"/>
      <c r="N142" s="410"/>
      <c r="O142" s="410"/>
      <c r="P142" s="410"/>
      <c r="Q142" s="410"/>
      <c r="R142" s="410"/>
      <c r="S142" s="410">
        <v>30</v>
      </c>
      <c r="T142" s="410"/>
      <c r="U142" s="410"/>
      <c r="V142" s="410"/>
      <c r="W142" s="410"/>
      <c r="X142" s="410"/>
      <c r="Y142" s="410"/>
      <c r="Z142" s="410"/>
      <c r="AA142" s="410"/>
      <c r="AB142" s="410"/>
      <c r="AC142" s="410"/>
    </row>
    <row r="143" spans="1:29" s="183" customFormat="1" ht="326.25" customHeight="1">
      <c r="A143" s="255">
        <v>119</v>
      </c>
      <c r="B143" s="260" t="s">
        <v>337</v>
      </c>
      <c r="C143" s="260" t="s">
        <v>337</v>
      </c>
      <c r="D143" s="261" t="s">
        <v>1212</v>
      </c>
      <c r="E143" s="204" t="s">
        <v>339</v>
      </c>
      <c r="F143" s="204" t="s">
        <v>1154</v>
      </c>
      <c r="G143" s="255" t="s">
        <v>115</v>
      </c>
      <c r="H143" s="255" t="s">
        <v>5</v>
      </c>
      <c r="I143" s="195">
        <f t="shared" si="9"/>
        <v>6</v>
      </c>
      <c r="J143" s="248">
        <v>1850000</v>
      </c>
      <c r="K143" s="197">
        <f t="shared" si="10"/>
        <v>11100000</v>
      </c>
      <c r="L143" s="409"/>
      <c r="M143" s="410"/>
      <c r="N143" s="410"/>
      <c r="O143" s="410"/>
      <c r="P143" s="410"/>
      <c r="Q143" s="410"/>
      <c r="R143" s="410"/>
      <c r="S143" s="410">
        <v>6</v>
      </c>
      <c r="T143" s="410"/>
      <c r="U143" s="410"/>
      <c r="V143" s="410"/>
      <c r="W143" s="410"/>
      <c r="X143" s="410"/>
      <c r="Y143" s="410"/>
      <c r="Z143" s="410"/>
      <c r="AA143" s="410"/>
      <c r="AB143" s="410"/>
      <c r="AC143" s="410"/>
    </row>
    <row r="144" spans="1:29" s="183" customFormat="1" ht="315" customHeight="1">
      <c r="A144" s="255">
        <v>120</v>
      </c>
      <c r="B144" s="260" t="s">
        <v>340</v>
      </c>
      <c r="C144" s="260" t="s">
        <v>340</v>
      </c>
      <c r="D144" s="261" t="s">
        <v>1212</v>
      </c>
      <c r="E144" s="204" t="s">
        <v>341</v>
      </c>
      <c r="F144" s="204" t="s">
        <v>1154</v>
      </c>
      <c r="G144" s="255" t="s">
        <v>115</v>
      </c>
      <c r="H144" s="255" t="s">
        <v>5</v>
      </c>
      <c r="I144" s="195">
        <f t="shared" si="9"/>
        <v>6</v>
      </c>
      <c r="J144" s="248">
        <v>1850000</v>
      </c>
      <c r="K144" s="197">
        <f t="shared" si="10"/>
        <v>11100000</v>
      </c>
      <c r="L144" s="409"/>
      <c r="M144" s="410"/>
      <c r="N144" s="410"/>
      <c r="O144" s="410"/>
      <c r="P144" s="410"/>
      <c r="Q144" s="410"/>
      <c r="R144" s="410"/>
      <c r="S144" s="410">
        <v>6</v>
      </c>
      <c r="T144" s="410"/>
      <c r="U144" s="410"/>
      <c r="V144" s="410"/>
      <c r="W144" s="410"/>
      <c r="X144" s="410"/>
      <c r="Y144" s="410"/>
      <c r="Z144" s="410"/>
      <c r="AA144" s="410"/>
      <c r="AB144" s="410"/>
      <c r="AC144" s="410"/>
    </row>
    <row r="145" spans="1:29" s="183" customFormat="1" ht="348.75" customHeight="1">
      <c r="A145" s="255">
        <v>121</v>
      </c>
      <c r="B145" s="260" t="s">
        <v>342</v>
      </c>
      <c r="C145" s="260" t="s">
        <v>342</v>
      </c>
      <c r="D145" s="261" t="s">
        <v>1215</v>
      </c>
      <c r="E145" s="204" t="s">
        <v>343</v>
      </c>
      <c r="F145" s="204" t="s">
        <v>1154</v>
      </c>
      <c r="G145" s="255" t="s">
        <v>115</v>
      </c>
      <c r="H145" s="255" t="s">
        <v>5</v>
      </c>
      <c r="I145" s="195">
        <f t="shared" si="9"/>
        <v>6</v>
      </c>
      <c r="J145" s="248">
        <v>4750000</v>
      </c>
      <c r="K145" s="197">
        <f t="shared" si="10"/>
        <v>28500000</v>
      </c>
      <c r="L145" s="409"/>
      <c r="M145" s="410"/>
      <c r="N145" s="410"/>
      <c r="O145" s="410"/>
      <c r="P145" s="410"/>
      <c r="Q145" s="410"/>
      <c r="R145" s="410"/>
      <c r="S145" s="410">
        <v>6</v>
      </c>
      <c r="T145" s="410"/>
      <c r="U145" s="410"/>
      <c r="V145" s="410"/>
      <c r="W145" s="410"/>
      <c r="X145" s="410"/>
      <c r="Y145" s="410"/>
      <c r="Z145" s="410"/>
      <c r="AA145" s="410"/>
      <c r="AB145" s="410"/>
      <c r="AC145" s="410"/>
    </row>
    <row r="146" spans="1:29" s="183" customFormat="1" ht="303.75" customHeight="1">
      <c r="A146" s="255">
        <v>122</v>
      </c>
      <c r="B146" s="260" t="s">
        <v>344</v>
      </c>
      <c r="C146" s="260" t="s">
        <v>344</v>
      </c>
      <c r="D146" s="261" t="s">
        <v>1217</v>
      </c>
      <c r="E146" s="204" t="s">
        <v>345</v>
      </c>
      <c r="F146" s="204" t="s">
        <v>1154</v>
      </c>
      <c r="G146" s="255" t="s">
        <v>115</v>
      </c>
      <c r="H146" s="255" t="s">
        <v>5</v>
      </c>
      <c r="I146" s="195">
        <f t="shared" si="9"/>
        <v>24</v>
      </c>
      <c r="J146" s="248">
        <v>5250000</v>
      </c>
      <c r="K146" s="197">
        <f t="shared" si="10"/>
        <v>126000000</v>
      </c>
      <c r="L146" s="409"/>
      <c r="M146" s="410"/>
      <c r="N146" s="410"/>
      <c r="O146" s="410"/>
      <c r="P146" s="410"/>
      <c r="Q146" s="410"/>
      <c r="R146" s="410"/>
      <c r="S146" s="410">
        <v>24</v>
      </c>
      <c r="T146" s="410"/>
      <c r="U146" s="410"/>
      <c r="V146" s="410"/>
      <c r="W146" s="410"/>
      <c r="X146" s="410"/>
      <c r="Y146" s="410"/>
      <c r="Z146" s="410"/>
      <c r="AA146" s="410"/>
      <c r="AB146" s="410"/>
      <c r="AC146" s="410"/>
    </row>
    <row r="147" spans="1:29" s="183" customFormat="1" ht="270" customHeight="1">
      <c r="A147" s="255">
        <v>123</v>
      </c>
      <c r="B147" s="260" t="s">
        <v>346</v>
      </c>
      <c r="C147" s="260" t="s">
        <v>346</v>
      </c>
      <c r="D147" s="261" t="s">
        <v>1219</v>
      </c>
      <c r="E147" s="204" t="s">
        <v>348</v>
      </c>
      <c r="F147" s="204" t="s">
        <v>1154</v>
      </c>
      <c r="G147" s="255" t="s">
        <v>115</v>
      </c>
      <c r="H147" s="255" t="s">
        <v>5</v>
      </c>
      <c r="I147" s="195">
        <f t="shared" si="9"/>
        <v>3</v>
      </c>
      <c r="J147" s="248">
        <v>1850000</v>
      </c>
      <c r="K147" s="197">
        <f t="shared" si="10"/>
        <v>5550000</v>
      </c>
      <c r="L147" s="409"/>
      <c r="M147" s="410"/>
      <c r="N147" s="410"/>
      <c r="O147" s="410"/>
      <c r="P147" s="410"/>
      <c r="Q147" s="410"/>
      <c r="R147" s="410"/>
      <c r="S147" s="410">
        <v>3</v>
      </c>
      <c r="T147" s="410"/>
      <c r="U147" s="410"/>
      <c r="V147" s="410"/>
      <c r="W147" s="410"/>
      <c r="X147" s="410"/>
      <c r="Y147" s="410"/>
      <c r="Z147" s="410"/>
      <c r="AA147" s="410"/>
      <c r="AB147" s="410"/>
      <c r="AC147" s="410"/>
    </row>
    <row r="148" spans="1:29" s="183" customFormat="1" ht="315" customHeight="1">
      <c r="A148" s="255">
        <v>124</v>
      </c>
      <c r="B148" s="260" t="s">
        <v>349</v>
      </c>
      <c r="C148" s="260" t="s">
        <v>349</v>
      </c>
      <c r="D148" s="261" t="s">
        <v>1221</v>
      </c>
      <c r="E148" s="204" t="s">
        <v>351</v>
      </c>
      <c r="F148" s="204" t="s">
        <v>1154</v>
      </c>
      <c r="G148" s="255" t="s">
        <v>115</v>
      </c>
      <c r="H148" s="255" t="s">
        <v>5</v>
      </c>
      <c r="I148" s="195">
        <f t="shared" si="9"/>
        <v>9</v>
      </c>
      <c r="J148" s="248">
        <v>4750000</v>
      </c>
      <c r="K148" s="197">
        <f t="shared" si="10"/>
        <v>42750000</v>
      </c>
      <c r="L148" s="409"/>
      <c r="M148" s="410"/>
      <c r="N148" s="410"/>
      <c r="O148" s="410"/>
      <c r="P148" s="410"/>
      <c r="Q148" s="410"/>
      <c r="R148" s="410"/>
      <c r="S148" s="410">
        <v>9</v>
      </c>
      <c r="T148" s="410"/>
      <c r="U148" s="410"/>
      <c r="V148" s="410"/>
      <c r="W148" s="410"/>
      <c r="X148" s="410"/>
      <c r="Y148" s="410"/>
      <c r="Z148" s="410"/>
      <c r="AA148" s="410"/>
      <c r="AB148" s="410"/>
      <c r="AC148" s="410"/>
    </row>
    <row r="149" spans="1:29" s="183" customFormat="1" ht="315" customHeight="1">
      <c r="A149" s="255">
        <v>125</v>
      </c>
      <c r="B149" s="260" t="s">
        <v>352</v>
      </c>
      <c r="C149" s="260" t="s">
        <v>352</v>
      </c>
      <c r="D149" s="261" t="s">
        <v>1223</v>
      </c>
      <c r="E149" s="204" t="s">
        <v>353</v>
      </c>
      <c r="F149" s="204" t="s">
        <v>1154</v>
      </c>
      <c r="G149" s="255" t="s">
        <v>115</v>
      </c>
      <c r="H149" s="255" t="s">
        <v>5</v>
      </c>
      <c r="I149" s="195">
        <f t="shared" si="9"/>
        <v>20</v>
      </c>
      <c r="J149" s="248">
        <v>3230000</v>
      </c>
      <c r="K149" s="197">
        <f t="shared" si="10"/>
        <v>64600000</v>
      </c>
      <c r="L149" s="409"/>
      <c r="M149" s="410"/>
      <c r="N149" s="410"/>
      <c r="O149" s="410"/>
      <c r="P149" s="410"/>
      <c r="Q149" s="410"/>
      <c r="R149" s="410"/>
      <c r="S149" s="410">
        <v>20</v>
      </c>
      <c r="T149" s="410"/>
      <c r="U149" s="410"/>
      <c r="V149" s="410"/>
      <c r="W149" s="410"/>
      <c r="X149" s="410"/>
      <c r="Y149" s="410"/>
      <c r="Z149" s="410"/>
      <c r="AA149" s="410"/>
      <c r="AB149" s="410"/>
      <c r="AC149" s="410"/>
    </row>
    <row r="150" spans="1:29" s="267" customFormat="1" ht="12">
      <c r="A150" s="262"/>
      <c r="B150" s="263" t="s">
        <v>354</v>
      </c>
      <c r="C150" s="421"/>
      <c r="D150" s="264"/>
      <c r="E150" s="264"/>
      <c r="F150" s="262"/>
      <c r="G150" s="265"/>
      <c r="H150" s="265"/>
      <c r="I150" s="188"/>
      <c r="J150" s="266"/>
      <c r="K150" s="190">
        <v>214440800</v>
      </c>
      <c r="L150" s="405"/>
      <c r="M150" s="404"/>
      <c r="N150" s="404"/>
      <c r="O150" s="404"/>
      <c r="P150" s="404"/>
      <c r="Q150" s="404"/>
      <c r="R150" s="404"/>
      <c r="S150" s="404"/>
      <c r="T150" s="404"/>
      <c r="U150" s="404"/>
      <c r="V150" s="404"/>
      <c r="W150" s="404"/>
      <c r="X150" s="404"/>
      <c r="Y150" s="404"/>
      <c r="Z150" s="404"/>
      <c r="AA150" s="404"/>
      <c r="AB150" s="404"/>
      <c r="AC150" s="404"/>
    </row>
    <row r="151" spans="1:29" s="198" customFormat="1" ht="168.75" customHeight="1">
      <c r="A151" s="227">
        <v>126</v>
      </c>
      <c r="B151" s="226" t="s">
        <v>355</v>
      </c>
      <c r="C151" s="227" t="s">
        <v>356</v>
      </c>
      <c r="D151" s="227" t="s">
        <v>357</v>
      </c>
      <c r="E151" s="268" t="s">
        <v>358</v>
      </c>
      <c r="F151" s="227" t="s">
        <v>359</v>
      </c>
      <c r="G151" s="227" t="s">
        <v>360</v>
      </c>
      <c r="H151" s="269" t="s">
        <v>112</v>
      </c>
      <c r="I151" s="195">
        <f t="shared" ref="I151:I163" si="11">SUM(L151:AC151)</f>
        <v>2</v>
      </c>
      <c r="J151" s="270">
        <v>1728000</v>
      </c>
      <c r="K151" s="197">
        <f t="shared" si="10"/>
        <v>3456000</v>
      </c>
      <c r="L151" s="409"/>
      <c r="M151" s="410"/>
      <c r="N151" s="410"/>
      <c r="O151" s="410"/>
      <c r="P151" s="410"/>
      <c r="Q151" s="410"/>
      <c r="R151" s="410"/>
      <c r="S151" s="410"/>
      <c r="T151" s="410"/>
      <c r="U151" s="410"/>
      <c r="V151" s="410">
        <v>2</v>
      </c>
      <c r="W151" s="410"/>
      <c r="X151" s="410"/>
      <c r="Y151" s="410"/>
      <c r="Z151" s="410"/>
      <c r="AA151" s="410"/>
      <c r="AB151" s="410"/>
      <c r="AC151" s="410"/>
    </row>
    <row r="152" spans="1:29" s="198" customFormat="1" ht="191.25" customHeight="1">
      <c r="A152" s="227">
        <v>127</v>
      </c>
      <c r="B152" s="226" t="s">
        <v>361</v>
      </c>
      <c r="C152" s="227" t="s">
        <v>362</v>
      </c>
      <c r="D152" s="227" t="s">
        <v>357</v>
      </c>
      <c r="E152" s="268" t="s">
        <v>363</v>
      </c>
      <c r="F152" s="227" t="s">
        <v>359</v>
      </c>
      <c r="G152" s="227" t="s">
        <v>360</v>
      </c>
      <c r="H152" s="269" t="s">
        <v>112</v>
      </c>
      <c r="I152" s="195">
        <f t="shared" si="11"/>
        <v>2</v>
      </c>
      <c r="J152" s="270">
        <v>2030400</v>
      </c>
      <c r="K152" s="197">
        <f t="shared" si="10"/>
        <v>4060800</v>
      </c>
      <c r="L152" s="409"/>
      <c r="M152" s="410"/>
      <c r="N152" s="410"/>
      <c r="O152" s="410"/>
      <c r="P152" s="410"/>
      <c r="Q152" s="410"/>
      <c r="R152" s="410"/>
      <c r="S152" s="410"/>
      <c r="T152" s="410"/>
      <c r="U152" s="410"/>
      <c r="V152" s="410">
        <v>2</v>
      </c>
      <c r="W152" s="410"/>
      <c r="X152" s="410"/>
      <c r="Y152" s="410"/>
      <c r="Z152" s="410"/>
      <c r="AA152" s="410"/>
      <c r="AB152" s="410"/>
      <c r="AC152" s="410"/>
    </row>
    <row r="153" spans="1:29" s="198" customFormat="1" ht="146.25" customHeight="1">
      <c r="A153" s="227">
        <v>128</v>
      </c>
      <c r="B153" s="226" t="s">
        <v>364</v>
      </c>
      <c r="C153" s="227" t="s">
        <v>365</v>
      </c>
      <c r="D153" s="227" t="s">
        <v>366</v>
      </c>
      <c r="E153" s="268" t="s">
        <v>367</v>
      </c>
      <c r="F153" s="227" t="s">
        <v>359</v>
      </c>
      <c r="G153" s="227" t="s">
        <v>360</v>
      </c>
      <c r="H153" s="269" t="s">
        <v>112</v>
      </c>
      <c r="I153" s="195">
        <f t="shared" si="11"/>
        <v>1</v>
      </c>
      <c r="J153" s="270">
        <v>2250000</v>
      </c>
      <c r="K153" s="197">
        <f t="shared" si="10"/>
        <v>2250000</v>
      </c>
      <c r="L153" s="409"/>
      <c r="M153" s="410"/>
      <c r="N153" s="410"/>
      <c r="O153" s="410"/>
      <c r="P153" s="410"/>
      <c r="Q153" s="410"/>
      <c r="R153" s="410"/>
      <c r="S153" s="410"/>
      <c r="T153" s="410"/>
      <c r="U153" s="410"/>
      <c r="V153" s="410">
        <v>1</v>
      </c>
      <c r="W153" s="410"/>
      <c r="X153" s="410"/>
      <c r="Y153" s="410"/>
      <c r="Z153" s="410"/>
      <c r="AA153" s="410"/>
      <c r="AB153" s="410"/>
      <c r="AC153" s="410"/>
    </row>
    <row r="154" spans="1:29" s="198" customFormat="1" ht="146.25" customHeight="1">
      <c r="A154" s="227">
        <v>129</v>
      </c>
      <c r="B154" s="226" t="s">
        <v>368</v>
      </c>
      <c r="C154" s="227" t="s">
        <v>369</v>
      </c>
      <c r="D154" s="271" t="s">
        <v>370</v>
      </c>
      <c r="E154" s="268" t="s">
        <v>371</v>
      </c>
      <c r="F154" s="227" t="s">
        <v>359</v>
      </c>
      <c r="G154" s="227" t="s">
        <v>360</v>
      </c>
      <c r="H154" s="269" t="s">
        <v>112</v>
      </c>
      <c r="I154" s="195">
        <f t="shared" si="11"/>
        <v>1</v>
      </c>
      <c r="J154" s="270">
        <v>2160000</v>
      </c>
      <c r="K154" s="197">
        <f t="shared" si="10"/>
        <v>2160000</v>
      </c>
      <c r="L154" s="409"/>
      <c r="M154" s="410"/>
      <c r="N154" s="410"/>
      <c r="O154" s="410"/>
      <c r="P154" s="410"/>
      <c r="Q154" s="410"/>
      <c r="R154" s="410"/>
      <c r="S154" s="410"/>
      <c r="T154" s="410"/>
      <c r="U154" s="410"/>
      <c r="V154" s="410">
        <v>1</v>
      </c>
      <c r="W154" s="410"/>
      <c r="X154" s="410"/>
      <c r="Y154" s="410"/>
      <c r="Z154" s="410"/>
      <c r="AA154" s="410"/>
      <c r="AB154" s="410"/>
      <c r="AC154" s="410"/>
    </row>
    <row r="155" spans="1:29" s="198" customFormat="1" ht="146.25" customHeight="1">
      <c r="A155" s="227">
        <v>130</v>
      </c>
      <c r="B155" s="226" t="s">
        <v>372</v>
      </c>
      <c r="C155" s="227" t="s">
        <v>373</v>
      </c>
      <c r="D155" s="227" t="s">
        <v>374</v>
      </c>
      <c r="E155" s="268" t="s">
        <v>375</v>
      </c>
      <c r="F155" s="227" t="s">
        <v>359</v>
      </c>
      <c r="G155" s="227" t="s">
        <v>360</v>
      </c>
      <c r="H155" s="269" t="s">
        <v>112</v>
      </c>
      <c r="I155" s="195">
        <f t="shared" si="11"/>
        <v>2</v>
      </c>
      <c r="J155" s="270">
        <v>2016000</v>
      </c>
      <c r="K155" s="197">
        <f t="shared" si="10"/>
        <v>4032000</v>
      </c>
      <c r="L155" s="409"/>
      <c r="M155" s="410"/>
      <c r="N155" s="410"/>
      <c r="O155" s="410"/>
      <c r="P155" s="410"/>
      <c r="Q155" s="410"/>
      <c r="R155" s="410"/>
      <c r="S155" s="410"/>
      <c r="T155" s="410"/>
      <c r="U155" s="410"/>
      <c r="V155" s="410">
        <v>2</v>
      </c>
      <c r="W155" s="410"/>
      <c r="X155" s="410"/>
      <c r="Y155" s="410"/>
      <c r="Z155" s="410"/>
      <c r="AA155" s="410"/>
      <c r="AB155" s="410"/>
      <c r="AC155" s="410"/>
    </row>
    <row r="156" spans="1:29" s="198" customFormat="1" ht="33.75" customHeight="1">
      <c r="A156" s="227">
        <v>131</v>
      </c>
      <c r="B156" s="226" t="s">
        <v>376</v>
      </c>
      <c r="C156" s="227" t="s">
        <v>683</v>
      </c>
      <c r="D156" s="227" t="s">
        <v>1310</v>
      </c>
      <c r="E156" s="272" t="s">
        <v>377</v>
      </c>
      <c r="F156" s="227" t="s">
        <v>1408</v>
      </c>
      <c r="G156" s="227" t="s">
        <v>180</v>
      </c>
      <c r="H156" s="269" t="s">
        <v>378</v>
      </c>
      <c r="I156" s="195">
        <f t="shared" si="11"/>
        <v>15</v>
      </c>
      <c r="J156" s="270">
        <v>5850000</v>
      </c>
      <c r="K156" s="197">
        <f t="shared" si="10"/>
        <v>87750000</v>
      </c>
      <c r="L156" s="409"/>
      <c r="M156" s="410"/>
      <c r="N156" s="410"/>
      <c r="O156" s="410"/>
      <c r="P156" s="410"/>
      <c r="Q156" s="410"/>
      <c r="R156" s="410"/>
      <c r="S156" s="410"/>
      <c r="T156" s="410"/>
      <c r="U156" s="410">
        <v>15</v>
      </c>
      <c r="V156" s="410"/>
      <c r="W156" s="410"/>
      <c r="X156" s="410"/>
      <c r="Y156" s="410"/>
      <c r="Z156" s="410"/>
      <c r="AA156" s="410"/>
      <c r="AB156" s="410"/>
      <c r="AC156" s="410"/>
    </row>
    <row r="157" spans="1:29" s="198" customFormat="1" ht="213.75" customHeight="1">
      <c r="A157" s="227">
        <v>132</v>
      </c>
      <c r="B157" s="226" t="s">
        <v>379</v>
      </c>
      <c r="C157" s="271" t="s">
        <v>380</v>
      </c>
      <c r="D157" s="271" t="s">
        <v>381</v>
      </c>
      <c r="E157" s="268" t="s">
        <v>382</v>
      </c>
      <c r="F157" s="227" t="s">
        <v>359</v>
      </c>
      <c r="G157" s="227" t="s">
        <v>360</v>
      </c>
      <c r="H157" s="269" t="s">
        <v>112</v>
      </c>
      <c r="I157" s="195">
        <f t="shared" si="11"/>
        <v>1</v>
      </c>
      <c r="J157" s="270">
        <v>2736000</v>
      </c>
      <c r="K157" s="197">
        <f t="shared" si="10"/>
        <v>2736000</v>
      </c>
      <c r="L157" s="409"/>
      <c r="M157" s="410"/>
      <c r="N157" s="410"/>
      <c r="O157" s="410"/>
      <c r="P157" s="410"/>
      <c r="Q157" s="410"/>
      <c r="R157" s="410"/>
      <c r="S157" s="410"/>
      <c r="T157" s="410"/>
      <c r="U157" s="410"/>
      <c r="V157" s="410">
        <v>1</v>
      </c>
      <c r="W157" s="410"/>
      <c r="X157" s="410"/>
      <c r="Y157" s="410"/>
      <c r="Z157" s="410"/>
      <c r="AA157" s="410"/>
      <c r="AB157" s="410"/>
      <c r="AC157" s="410"/>
    </row>
    <row r="158" spans="1:29" s="198" customFormat="1" ht="56.25" customHeight="1">
      <c r="A158" s="227">
        <v>133</v>
      </c>
      <c r="B158" s="226" t="s">
        <v>14</v>
      </c>
      <c r="C158" s="227" t="s">
        <v>383</v>
      </c>
      <c r="D158" s="227" t="s">
        <v>384</v>
      </c>
      <c r="E158" s="272" t="s">
        <v>385</v>
      </c>
      <c r="F158" s="227" t="s">
        <v>386</v>
      </c>
      <c r="G158" s="227" t="s">
        <v>387</v>
      </c>
      <c r="H158" s="269" t="s">
        <v>112</v>
      </c>
      <c r="I158" s="195">
        <f t="shared" si="11"/>
        <v>30</v>
      </c>
      <c r="J158" s="270">
        <v>690000</v>
      </c>
      <c r="K158" s="197">
        <f t="shared" si="10"/>
        <v>20700000</v>
      </c>
      <c r="L158" s="409"/>
      <c r="M158" s="410"/>
      <c r="N158" s="410"/>
      <c r="O158" s="410"/>
      <c r="P158" s="410"/>
      <c r="Q158" s="410"/>
      <c r="R158" s="410"/>
      <c r="S158" s="410"/>
      <c r="T158" s="410"/>
      <c r="U158" s="410">
        <v>30</v>
      </c>
      <c r="V158" s="410"/>
      <c r="W158" s="410"/>
      <c r="X158" s="410"/>
      <c r="Y158" s="410"/>
      <c r="Z158" s="410"/>
      <c r="AA158" s="410"/>
      <c r="AB158" s="410"/>
      <c r="AC158" s="410"/>
    </row>
    <row r="159" spans="1:29" s="198" customFormat="1" ht="56.25" customHeight="1">
      <c r="A159" s="227">
        <v>134</v>
      </c>
      <c r="B159" s="226" t="s">
        <v>388</v>
      </c>
      <c r="C159" s="227" t="s">
        <v>389</v>
      </c>
      <c r="D159" s="227" t="s">
        <v>390</v>
      </c>
      <c r="E159" s="272" t="s">
        <v>391</v>
      </c>
      <c r="F159" s="227" t="s">
        <v>386</v>
      </c>
      <c r="G159" s="227" t="s">
        <v>387</v>
      </c>
      <c r="H159" s="269" t="s">
        <v>112</v>
      </c>
      <c r="I159" s="195">
        <f t="shared" si="11"/>
        <v>10</v>
      </c>
      <c r="J159" s="270">
        <v>8000000</v>
      </c>
      <c r="K159" s="197">
        <f t="shared" si="10"/>
        <v>80000000</v>
      </c>
      <c r="L159" s="409"/>
      <c r="M159" s="410"/>
      <c r="N159" s="410"/>
      <c r="O159" s="410"/>
      <c r="P159" s="410"/>
      <c r="Q159" s="410"/>
      <c r="R159" s="410"/>
      <c r="S159" s="410"/>
      <c r="T159" s="410"/>
      <c r="U159" s="410">
        <v>10</v>
      </c>
      <c r="V159" s="410"/>
      <c r="W159" s="410"/>
      <c r="X159" s="410"/>
      <c r="Y159" s="410"/>
      <c r="Z159" s="410"/>
      <c r="AA159" s="410"/>
      <c r="AB159" s="410"/>
      <c r="AC159" s="410"/>
    </row>
    <row r="160" spans="1:29" s="198" customFormat="1" ht="157.5" customHeight="1">
      <c r="A160" s="227">
        <v>135</v>
      </c>
      <c r="B160" s="226" t="s">
        <v>392</v>
      </c>
      <c r="C160" s="227" t="s">
        <v>1409</v>
      </c>
      <c r="D160" s="227" t="s">
        <v>394</v>
      </c>
      <c r="E160" s="268" t="s">
        <v>395</v>
      </c>
      <c r="F160" s="227" t="s">
        <v>359</v>
      </c>
      <c r="G160" s="227" t="s">
        <v>360</v>
      </c>
      <c r="H160" s="269" t="s">
        <v>112</v>
      </c>
      <c r="I160" s="195">
        <f t="shared" si="11"/>
        <v>1</v>
      </c>
      <c r="J160" s="270">
        <v>1200000</v>
      </c>
      <c r="K160" s="197">
        <f t="shared" si="10"/>
        <v>1200000</v>
      </c>
      <c r="L160" s="409"/>
      <c r="M160" s="410"/>
      <c r="N160" s="410"/>
      <c r="O160" s="410"/>
      <c r="P160" s="410"/>
      <c r="Q160" s="410"/>
      <c r="R160" s="410"/>
      <c r="S160" s="410"/>
      <c r="T160" s="410"/>
      <c r="U160" s="410"/>
      <c r="V160" s="410">
        <v>1</v>
      </c>
      <c r="W160" s="410"/>
      <c r="X160" s="410"/>
      <c r="Y160" s="410"/>
      <c r="Z160" s="410"/>
      <c r="AA160" s="410"/>
      <c r="AB160" s="410"/>
      <c r="AC160" s="410"/>
    </row>
    <row r="161" spans="1:29" s="198" customFormat="1" ht="326.25" customHeight="1">
      <c r="A161" s="227">
        <v>136</v>
      </c>
      <c r="B161" s="226" t="s">
        <v>396</v>
      </c>
      <c r="C161" s="271" t="s">
        <v>397</v>
      </c>
      <c r="D161" s="227" t="s">
        <v>394</v>
      </c>
      <c r="E161" s="268" t="s">
        <v>398</v>
      </c>
      <c r="F161" s="227" t="s">
        <v>359</v>
      </c>
      <c r="G161" s="227" t="s">
        <v>360</v>
      </c>
      <c r="H161" s="269" t="s">
        <v>112</v>
      </c>
      <c r="I161" s="195">
        <f t="shared" si="11"/>
        <v>1</v>
      </c>
      <c r="J161" s="270">
        <v>1920000</v>
      </c>
      <c r="K161" s="197">
        <f t="shared" si="10"/>
        <v>1920000</v>
      </c>
      <c r="L161" s="409"/>
      <c r="M161" s="410"/>
      <c r="N161" s="410"/>
      <c r="O161" s="410"/>
      <c r="P161" s="410"/>
      <c r="Q161" s="410"/>
      <c r="R161" s="410"/>
      <c r="S161" s="410"/>
      <c r="T161" s="410"/>
      <c r="U161" s="410"/>
      <c r="V161" s="410">
        <v>1</v>
      </c>
      <c r="W161" s="410"/>
      <c r="X161" s="410"/>
      <c r="Y161" s="410"/>
      <c r="Z161" s="410"/>
      <c r="AA161" s="410"/>
      <c r="AB161" s="410"/>
      <c r="AC161" s="410"/>
    </row>
    <row r="162" spans="1:29" s="198" customFormat="1" ht="180" customHeight="1">
      <c r="A162" s="227">
        <v>137</v>
      </c>
      <c r="B162" s="226" t="s">
        <v>399</v>
      </c>
      <c r="C162" s="227" t="s">
        <v>400</v>
      </c>
      <c r="D162" s="227" t="s">
        <v>374</v>
      </c>
      <c r="E162" s="268" t="s">
        <v>401</v>
      </c>
      <c r="F162" s="227" t="s">
        <v>359</v>
      </c>
      <c r="G162" s="227" t="s">
        <v>360</v>
      </c>
      <c r="H162" s="269" t="s">
        <v>112</v>
      </c>
      <c r="I162" s="195">
        <f t="shared" si="11"/>
        <v>2</v>
      </c>
      <c r="J162" s="270">
        <v>1728000</v>
      </c>
      <c r="K162" s="197">
        <f t="shared" si="10"/>
        <v>3456000</v>
      </c>
      <c r="L162" s="409"/>
      <c r="M162" s="410"/>
      <c r="N162" s="410"/>
      <c r="O162" s="410"/>
      <c r="P162" s="410"/>
      <c r="Q162" s="410"/>
      <c r="R162" s="410"/>
      <c r="S162" s="410"/>
      <c r="T162" s="410"/>
      <c r="U162" s="410"/>
      <c r="V162" s="410">
        <v>2</v>
      </c>
      <c r="W162" s="410"/>
      <c r="X162" s="410"/>
      <c r="Y162" s="410"/>
      <c r="Z162" s="410"/>
      <c r="AA162" s="410"/>
      <c r="AB162" s="410"/>
      <c r="AC162" s="410"/>
    </row>
    <row r="163" spans="1:29" s="198" customFormat="1" ht="157.5" customHeight="1">
      <c r="A163" s="227">
        <v>138</v>
      </c>
      <c r="B163" s="226" t="s">
        <v>402</v>
      </c>
      <c r="C163" s="227" t="s">
        <v>403</v>
      </c>
      <c r="D163" s="227" t="s">
        <v>404</v>
      </c>
      <c r="E163" s="268" t="s">
        <v>405</v>
      </c>
      <c r="F163" s="227" t="s">
        <v>359</v>
      </c>
      <c r="G163" s="227" t="s">
        <v>360</v>
      </c>
      <c r="H163" s="269" t="s">
        <v>112</v>
      </c>
      <c r="I163" s="195">
        <f t="shared" si="11"/>
        <v>1</v>
      </c>
      <c r="J163" s="270">
        <v>720000</v>
      </c>
      <c r="K163" s="197">
        <f t="shared" si="10"/>
        <v>720000</v>
      </c>
      <c r="L163" s="409"/>
      <c r="M163" s="410"/>
      <c r="N163" s="410"/>
      <c r="O163" s="410"/>
      <c r="P163" s="410"/>
      <c r="Q163" s="410"/>
      <c r="R163" s="410"/>
      <c r="S163" s="410"/>
      <c r="T163" s="410"/>
      <c r="U163" s="410"/>
      <c r="V163" s="410">
        <v>1</v>
      </c>
      <c r="W163" s="410"/>
      <c r="X163" s="410"/>
      <c r="Y163" s="410"/>
      <c r="Z163" s="410"/>
      <c r="AA163" s="410"/>
      <c r="AB163" s="410"/>
      <c r="AC163" s="410"/>
    </row>
    <row r="164" spans="1:29" s="191" customFormat="1" ht="12">
      <c r="A164" s="273"/>
      <c r="B164" s="224" t="s">
        <v>406</v>
      </c>
      <c r="C164" s="422"/>
      <c r="D164" s="274"/>
      <c r="E164" s="274"/>
      <c r="F164" s="275"/>
      <c r="G164" s="275"/>
      <c r="H164" s="275"/>
      <c r="I164" s="188"/>
      <c r="J164" s="276"/>
      <c r="K164" s="190">
        <v>496359700</v>
      </c>
      <c r="L164" s="405"/>
      <c r="M164" s="404"/>
      <c r="N164" s="404"/>
      <c r="O164" s="404"/>
      <c r="P164" s="404"/>
      <c r="Q164" s="404"/>
      <c r="R164" s="404"/>
      <c r="S164" s="404"/>
      <c r="T164" s="404"/>
      <c r="U164" s="404"/>
      <c r="V164" s="404"/>
      <c r="W164" s="404"/>
      <c r="X164" s="404"/>
      <c r="Y164" s="404"/>
      <c r="Z164" s="404"/>
      <c r="AA164" s="404"/>
      <c r="AB164" s="404"/>
      <c r="AC164" s="404"/>
    </row>
    <row r="165" spans="1:29" s="198" customFormat="1" ht="67.5" customHeight="1">
      <c r="A165" s="227">
        <v>139</v>
      </c>
      <c r="B165" s="226" t="s">
        <v>407</v>
      </c>
      <c r="C165" s="226" t="s">
        <v>558</v>
      </c>
      <c r="D165" s="227" t="s">
        <v>481</v>
      </c>
      <c r="E165" s="227" t="s">
        <v>408</v>
      </c>
      <c r="F165" s="227" t="s">
        <v>1324</v>
      </c>
      <c r="G165" s="227" t="s">
        <v>559</v>
      </c>
      <c r="H165" s="227" t="s">
        <v>410</v>
      </c>
      <c r="I165" s="195">
        <f t="shared" ref="I165:I192" si="12">SUM(L165:AC165)</f>
        <v>19</v>
      </c>
      <c r="J165" s="277">
        <v>1123500</v>
      </c>
      <c r="K165" s="197">
        <f t="shared" si="10"/>
        <v>21346500</v>
      </c>
      <c r="L165" s="409"/>
      <c r="M165" s="410"/>
      <c r="N165" s="410"/>
      <c r="O165" s="410">
        <v>8</v>
      </c>
      <c r="P165" s="410">
        <v>6</v>
      </c>
      <c r="Q165" s="410">
        <v>5</v>
      </c>
      <c r="R165" s="410"/>
      <c r="S165" s="410"/>
      <c r="T165" s="410"/>
      <c r="U165" s="410"/>
      <c r="V165" s="410"/>
      <c r="W165" s="410"/>
      <c r="X165" s="410"/>
      <c r="Y165" s="410"/>
      <c r="Z165" s="410"/>
      <c r="AA165" s="410"/>
      <c r="AB165" s="410"/>
      <c r="AC165" s="410"/>
    </row>
    <row r="166" spans="1:29" s="198" customFormat="1" ht="33.75" customHeight="1">
      <c r="A166" s="227">
        <v>140</v>
      </c>
      <c r="B166" s="226" t="s">
        <v>411</v>
      </c>
      <c r="C166" s="226" t="s">
        <v>411</v>
      </c>
      <c r="D166" s="227" t="s">
        <v>560</v>
      </c>
      <c r="E166" s="227" t="s">
        <v>458</v>
      </c>
      <c r="F166" s="227" t="s">
        <v>1324</v>
      </c>
      <c r="G166" s="227" t="s">
        <v>559</v>
      </c>
      <c r="H166" s="227" t="s">
        <v>112</v>
      </c>
      <c r="I166" s="195">
        <f t="shared" si="12"/>
        <v>5</v>
      </c>
      <c r="J166" s="277">
        <v>2781450</v>
      </c>
      <c r="K166" s="197">
        <f t="shared" si="10"/>
        <v>13907250</v>
      </c>
      <c r="L166" s="409"/>
      <c r="M166" s="410"/>
      <c r="N166" s="410"/>
      <c r="O166" s="410">
        <v>5</v>
      </c>
      <c r="P166" s="410"/>
      <c r="Q166" s="410"/>
      <c r="R166" s="410"/>
      <c r="S166" s="410"/>
      <c r="T166" s="410"/>
      <c r="U166" s="410"/>
      <c r="V166" s="410"/>
      <c r="W166" s="410"/>
      <c r="X166" s="410"/>
      <c r="Y166" s="410"/>
      <c r="Z166" s="410"/>
      <c r="AA166" s="410"/>
      <c r="AB166" s="410"/>
      <c r="AC166" s="410"/>
    </row>
    <row r="167" spans="1:29" s="198" customFormat="1" ht="45" customHeight="1">
      <c r="A167" s="227">
        <v>141</v>
      </c>
      <c r="B167" s="226" t="s">
        <v>413</v>
      </c>
      <c r="C167" s="226" t="s">
        <v>1410</v>
      </c>
      <c r="D167" s="227" t="s">
        <v>561</v>
      </c>
      <c r="E167" s="227" t="s">
        <v>414</v>
      </c>
      <c r="F167" s="227" t="s">
        <v>1324</v>
      </c>
      <c r="G167" s="227" t="s">
        <v>559</v>
      </c>
      <c r="H167" s="227" t="s">
        <v>410</v>
      </c>
      <c r="I167" s="195">
        <f t="shared" si="12"/>
        <v>6</v>
      </c>
      <c r="J167" s="277">
        <v>2111550</v>
      </c>
      <c r="K167" s="197">
        <f t="shared" si="10"/>
        <v>12669300</v>
      </c>
      <c r="L167" s="409"/>
      <c r="M167" s="410"/>
      <c r="N167" s="410"/>
      <c r="O167" s="410">
        <v>2</v>
      </c>
      <c r="P167" s="410">
        <v>1</v>
      </c>
      <c r="Q167" s="410">
        <v>3</v>
      </c>
      <c r="R167" s="410"/>
      <c r="S167" s="410"/>
      <c r="T167" s="410"/>
      <c r="U167" s="410"/>
      <c r="V167" s="410"/>
      <c r="W167" s="410"/>
      <c r="X167" s="410"/>
      <c r="Y167" s="410"/>
      <c r="Z167" s="410"/>
      <c r="AA167" s="410"/>
      <c r="AB167" s="410"/>
      <c r="AC167" s="410"/>
    </row>
    <row r="168" spans="1:29" s="198" customFormat="1" ht="90" customHeight="1">
      <c r="A168" s="227">
        <v>142</v>
      </c>
      <c r="B168" s="226" t="s">
        <v>415</v>
      </c>
      <c r="C168" s="226" t="s">
        <v>562</v>
      </c>
      <c r="D168" s="227" t="s">
        <v>563</v>
      </c>
      <c r="E168" s="227" t="s">
        <v>417</v>
      </c>
      <c r="F168" s="227" t="s">
        <v>1324</v>
      </c>
      <c r="G168" s="227" t="s">
        <v>559</v>
      </c>
      <c r="H168" s="227" t="s">
        <v>5</v>
      </c>
      <c r="I168" s="195">
        <f t="shared" si="12"/>
        <v>7</v>
      </c>
      <c r="J168" s="277">
        <v>3042900</v>
      </c>
      <c r="K168" s="197">
        <f t="shared" si="10"/>
        <v>21300300</v>
      </c>
      <c r="L168" s="409"/>
      <c r="M168" s="410"/>
      <c r="N168" s="410"/>
      <c r="O168" s="410">
        <v>3</v>
      </c>
      <c r="P168" s="410">
        <v>4</v>
      </c>
      <c r="Q168" s="410"/>
      <c r="R168" s="410"/>
      <c r="S168" s="410"/>
      <c r="T168" s="410"/>
      <c r="U168" s="410"/>
      <c r="V168" s="410"/>
      <c r="W168" s="410"/>
      <c r="X168" s="410"/>
      <c r="Y168" s="410"/>
      <c r="Z168" s="410"/>
      <c r="AA168" s="410"/>
      <c r="AB168" s="410"/>
      <c r="AC168" s="410"/>
    </row>
    <row r="169" spans="1:29" s="198" customFormat="1" ht="56.25" customHeight="1">
      <c r="A169" s="227">
        <v>143</v>
      </c>
      <c r="B169" s="226" t="s">
        <v>418</v>
      </c>
      <c r="C169" s="226" t="s">
        <v>418</v>
      </c>
      <c r="D169" s="227" t="s">
        <v>564</v>
      </c>
      <c r="E169" s="227" t="s">
        <v>420</v>
      </c>
      <c r="F169" s="227" t="s">
        <v>1324</v>
      </c>
      <c r="G169" s="227" t="s">
        <v>559</v>
      </c>
      <c r="H169" s="227" t="s">
        <v>5</v>
      </c>
      <c r="I169" s="195">
        <f t="shared" si="12"/>
        <v>8</v>
      </c>
      <c r="J169" s="277">
        <v>458850</v>
      </c>
      <c r="K169" s="197">
        <f t="shared" si="10"/>
        <v>3670800</v>
      </c>
      <c r="L169" s="409"/>
      <c r="M169" s="410"/>
      <c r="N169" s="410"/>
      <c r="O169" s="410">
        <v>3</v>
      </c>
      <c r="P169" s="410">
        <v>5</v>
      </c>
      <c r="Q169" s="410"/>
      <c r="R169" s="410"/>
      <c r="S169" s="410"/>
      <c r="T169" s="410"/>
      <c r="U169" s="410"/>
      <c r="V169" s="410"/>
      <c r="W169" s="410"/>
      <c r="X169" s="410"/>
      <c r="Y169" s="410"/>
      <c r="Z169" s="410"/>
      <c r="AA169" s="410"/>
      <c r="AB169" s="410"/>
      <c r="AC169" s="410"/>
    </row>
    <row r="170" spans="1:29" s="198" customFormat="1" ht="90" customHeight="1">
      <c r="A170" s="227">
        <v>144</v>
      </c>
      <c r="B170" s="226" t="s">
        <v>421</v>
      </c>
      <c r="C170" s="226" t="s">
        <v>421</v>
      </c>
      <c r="D170" s="227" t="s">
        <v>563</v>
      </c>
      <c r="E170" s="227" t="s">
        <v>423</v>
      </c>
      <c r="F170" s="227" t="s">
        <v>1324</v>
      </c>
      <c r="G170" s="227" t="s">
        <v>559</v>
      </c>
      <c r="H170" s="227" t="s">
        <v>5</v>
      </c>
      <c r="I170" s="195">
        <f t="shared" si="12"/>
        <v>7</v>
      </c>
      <c r="J170" s="277">
        <v>3042900</v>
      </c>
      <c r="K170" s="197">
        <f t="shared" si="10"/>
        <v>21300300</v>
      </c>
      <c r="L170" s="409"/>
      <c r="M170" s="410"/>
      <c r="N170" s="410"/>
      <c r="O170" s="410">
        <v>3</v>
      </c>
      <c r="P170" s="410">
        <v>4</v>
      </c>
      <c r="Q170" s="410"/>
      <c r="R170" s="410"/>
      <c r="S170" s="410"/>
      <c r="T170" s="410"/>
      <c r="U170" s="410"/>
      <c r="V170" s="410"/>
      <c r="W170" s="410"/>
      <c r="X170" s="410"/>
      <c r="Y170" s="410"/>
      <c r="Z170" s="410"/>
      <c r="AA170" s="410"/>
      <c r="AB170" s="410"/>
      <c r="AC170" s="410"/>
    </row>
    <row r="171" spans="1:29" s="198" customFormat="1" ht="67.5" customHeight="1">
      <c r="A171" s="227">
        <v>145</v>
      </c>
      <c r="B171" s="226" t="s">
        <v>286</v>
      </c>
      <c r="C171" s="226" t="s">
        <v>565</v>
      </c>
      <c r="D171" s="227" t="s">
        <v>566</v>
      </c>
      <c r="E171" s="227" t="s">
        <v>425</v>
      </c>
      <c r="F171" s="227" t="s">
        <v>1324</v>
      </c>
      <c r="G171" s="227" t="s">
        <v>559</v>
      </c>
      <c r="H171" s="227" t="s">
        <v>5</v>
      </c>
      <c r="I171" s="195">
        <f t="shared" si="12"/>
        <v>6</v>
      </c>
      <c r="J171" s="277">
        <v>1432200</v>
      </c>
      <c r="K171" s="197">
        <f t="shared" si="10"/>
        <v>8593200</v>
      </c>
      <c r="L171" s="409"/>
      <c r="M171" s="410"/>
      <c r="N171" s="410"/>
      <c r="O171" s="410">
        <v>2</v>
      </c>
      <c r="P171" s="410">
        <v>4</v>
      </c>
      <c r="Q171" s="410"/>
      <c r="R171" s="410"/>
      <c r="S171" s="410"/>
      <c r="T171" s="410"/>
      <c r="U171" s="410"/>
      <c r="V171" s="410"/>
      <c r="W171" s="410"/>
      <c r="X171" s="410"/>
      <c r="Y171" s="410"/>
      <c r="Z171" s="410"/>
      <c r="AA171" s="410"/>
      <c r="AB171" s="410"/>
      <c r="AC171" s="410"/>
    </row>
    <row r="172" spans="1:29" s="198" customFormat="1" ht="90" customHeight="1">
      <c r="A172" s="227">
        <v>146</v>
      </c>
      <c r="B172" s="226" t="s">
        <v>426</v>
      </c>
      <c r="C172" s="226" t="s">
        <v>426</v>
      </c>
      <c r="D172" s="227" t="s">
        <v>481</v>
      </c>
      <c r="E172" s="227" t="s">
        <v>427</v>
      </c>
      <c r="F172" s="227" t="s">
        <v>1324</v>
      </c>
      <c r="G172" s="227" t="s">
        <v>559</v>
      </c>
      <c r="H172" s="227" t="s">
        <v>410</v>
      </c>
      <c r="I172" s="195">
        <f t="shared" si="12"/>
        <v>21</v>
      </c>
      <c r="J172" s="277">
        <v>526050</v>
      </c>
      <c r="K172" s="197">
        <f t="shared" si="10"/>
        <v>11047050</v>
      </c>
      <c r="L172" s="409"/>
      <c r="M172" s="410"/>
      <c r="N172" s="410"/>
      <c r="O172" s="410">
        <v>9</v>
      </c>
      <c r="P172" s="410">
        <v>6</v>
      </c>
      <c r="Q172" s="410">
        <v>6</v>
      </c>
      <c r="R172" s="410"/>
      <c r="S172" s="410"/>
      <c r="T172" s="410"/>
      <c r="U172" s="410"/>
      <c r="V172" s="410"/>
      <c r="W172" s="410"/>
      <c r="X172" s="410"/>
      <c r="Y172" s="410"/>
      <c r="Z172" s="410"/>
      <c r="AA172" s="410"/>
      <c r="AB172" s="410"/>
      <c r="AC172" s="410"/>
    </row>
    <row r="173" spans="1:29" s="198" customFormat="1" ht="90" customHeight="1">
      <c r="A173" s="227">
        <v>147</v>
      </c>
      <c r="B173" s="226" t="s">
        <v>428</v>
      </c>
      <c r="C173" s="226" t="s">
        <v>428</v>
      </c>
      <c r="D173" s="227" t="s">
        <v>481</v>
      </c>
      <c r="E173" s="227" t="s">
        <v>430</v>
      </c>
      <c r="F173" s="227" t="s">
        <v>1324</v>
      </c>
      <c r="G173" s="227" t="s">
        <v>559</v>
      </c>
      <c r="H173" s="227" t="s">
        <v>410</v>
      </c>
      <c r="I173" s="195">
        <f t="shared" si="12"/>
        <v>21</v>
      </c>
      <c r="J173" s="277">
        <v>513450</v>
      </c>
      <c r="K173" s="197">
        <f t="shared" si="10"/>
        <v>10782450</v>
      </c>
      <c r="L173" s="409"/>
      <c r="M173" s="410"/>
      <c r="N173" s="410"/>
      <c r="O173" s="410">
        <v>9</v>
      </c>
      <c r="P173" s="410">
        <v>6</v>
      </c>
      <c r="Q173" s="410">
        <v>6</v>
      </c>
      <c r="R173" s="410"/>
      <c r="S173" s="410"/>
      <c r="T173" s="410"/>
      <c r="U173" s="410"/>
      <c r="V173" s="410"/>
      <c r="W173" s="410"/>
      <c r="X173" s="410"/>
      <c r="Y173" s="410"/>
      <c r="Z173" s="410"/>
      <c r="AA173" s="410"/>
      <c r="AB173" s="410"/>
      <c r="AC173" s="410"/>
    </row>
    <row r="174" spans="1:29" s="198" customFormat="1" ht="56.25" customHeight="1">
      <c r="A174" s="227">
        <v>148</v>
      </c>
      <c r="B174" s="226" t="s">
        <v>6</v>
      </c>
      <c r="C174" s="226" t="s">
        <v>6</v>
      </c>
      <c r="D174" s="227" t="s">
        <v>567</v>
      </c>
      <c r="E174" s="227" t="s">
        <v>433</v>
      </c>
      <c r="F174" s="227" t="s">
        <v>1324</v>
      </c>
      <c r="G174" s="227" t="s">
        <v>559</v>
      </c>
      <c r="H174" s="227" t="s">
        <v>5</v>
      </c>
      <c r="I174" s="195">
        <f t="shared" si="12"/>
        <v>13</v>
      </c>
      <c r="J174" s="277">
        <v>1783950</v>
      </c>
      <c r="K174" s="197">
        <f t="shared" si="10"/>
        <v>23191350</v>
      </c>
      <c r="L174" s="409"/>
      <c r="M174" s="410"/>
      <c r="N174" s="410"/>
      <c r="O174" s="410">
        <v>6</v>
      </c>
      <c r="P174" s="410">
        <v>7</v>
      </c>
      <c r="Q174" s="410"/>
      <c r="R174" s="410"/>
      <c r="S174" s="410"/>
      <c r="T174" s="410"/>
      <c r="U174" s="410"/>
      <c r="V174" s="410"/>
      <c r="W174" s="410"/>
      <c r="X174" s="410"/>
      <c r="Y174" s="410"/>
      <c r="Z174" s="410"/>
      <c r="AA174" s="410"/>
      <c r="AB174" s="410"/>
      <c r="AC174" s="410"/>
    </row>
    <row r="175" spans="1:29" s="198" customFormat="1" ht="56.25" customHeight="1">
      <c r="A175" s="227">
        <v>149</v>
      </c>
      <c r="B175" s="226" t="s">
        <v>81</v>
      </c>
      <c r="C175" s="226" t="s">
        <v>81</v>
      </c>
      <c r="D175" s="227" t="s">
        <v>568</v>
      </c>
      <c r="E175" s="227" t="s">
        <v>434</v>
      </c>
      <c r="F175" s="227" t="s">
        <v>1324</v>
      </c>
      <c r="G175" s="227" t="s">
        <v>559</v>
      </c>
      <c r="H175" s="227" t="s">
        <v>5</v>
      </c>
      <c r="I175" s="195">
        <f t="shared" si="12"/>
        <v>12</v>
      </c>
      <c r="J175" s="277">
        <v>900900</v>
      </c>
      <c r="K175" s="197">
        <f t="shared" si="10"/>
        <v>10810800</v>
      </c>
      <c r="L175" s="409"/>
      <c r="M175" s="410"/>
      <c r="N175" s="410"/>
      <c r="O175" s="410">
        <v>6</v>
      </c>
      <c r="P175" s="410">
        <v>6</v>
      </c>
      <c r="Q175" s="410"/>
      <c r="R175" s="410"/>
      <c r="S175" s="410"/>
      <c r="T175" s="410"/>
      <c r="U175" s="410"/>
      <c r="V175" s="410"/>
      <c r="W175" s="410"/>
      <c r="X175" s="410"/>
      <c r="Y175" s="410"/>
      <c r="Z175" s="410"/>
      <c r="AA175" s="410"/>
      <c r="AB175" s="410"/>
      <c r="AC175" s="410"/>
    </row>
    <row r="176" spans="1:29" s="198" customFormat="1" ht="90" customHeight="1">
      <c r="A176" s="227">
        <v>150</v>
      </c>
      <c r="B176" s="226" t="s">
        <v>435</v>
      </c>
      <c r="C176" s="226" t="s">
        <v>569</v>
      </c>
      <c r="D176" s="227" t="s">
        <v>570</v>
      </c>
      <c r="E176" s="227" t="s">
        <v>438</v>
      </c>
      <c r="F176" s="227" t="s">
        <v>1324</v>
      </c>
      <c r="G176" s="227" t="s">
        <v>559</v>
      </c>
      <c r="H176" s="227" t="s">
        <v>5</v>
      </c>
      <c r="I176" s="195">
        <f t="shared" si="12"/>
        <v>10</v>
      </c>
      <c r="J176" s="277">
        <v>2011800</v>
      </c>
      <c r="K176" s="197">
        <f t="shared" si="10"/>
        <v>20118000</v>
      </c>
      <c r="L176" s="409"/>
      <c r="M176" s="410"/>
      <c r="N176" s="410"/>
      <c r="O176" s="410">
        <v>6</v>
      </c>
      <c r="P176" s="410">
        <v>4</v>
      </c>
      <c r="Q176" s="410"/>
      <c r="R176" s="410"/>
      <c r="S176" s="410"/>
      <c r="T176" s="410"/>
      <c r="U176" s="410"/>
      <c r="V176" s="410"/>
      <c r="W176" s="410"/>
      <c r="X176" s="410"/>
      <c r="Y176" s="410"/>
      <c r="Z176" s="410"/>
      <c r="AA176" s="410"/>
      <c r="AB176" s="410"/>
      <c r="AC176" s="410"/>
    </row>
    <row r="177" spans="1:237" s="198" customFormat="1" ht="56.25" customHeight="1">
      <c r="A177" s="227">
        <v>151</v>
      </c>
      <c r="B177" s="226" t="s">
        <v>11</v>
      </c>
      <c r="C177" s="226" t="s">
        <v>11</v>
      </c>
      <c r="D177" s="227" t="s">
        <v>567</v>
      </c>
      <c r="E177" s="227" t="s">
        <v>439</v>
      </c>
      <c r="F177" s="227" t="s">
        <v>1324</v>
      </c>
      <c r="G177" s="227" t="s">
        <v>559</v>
      </c>
      <c r="H177" s="227" t="s">
        <v>5</v>
      </c>
      <c r="I177" s="195">
        <f t="shared" si="12"/>
        <v>4</v>
      </c>
      <c r="J177" s="277">
        <v>725550</v>
      </c>
      <c r="K177" s="197">
        <f t="shared" si="10"/>
        <v>2902200</v>
      </c>
      <c r="L177" s="409"/>
      <c r="M177" s="410"/>
      <c r="N177" s="410"/>
      <c r="O177" s="410"/>
      <c r="P177" s="410">
        <v>4</v>
      </c>
      <c r="Q177" s="410"/>
      <c r="R177" s="410"/>
      <c r="S177" s="410"/>
      <c r="T177" s="410"/>
      <c r="U177" s="410"/>
      <c r="V177" s="410"/>
      <c r="W177" s="410"/>
      <c r="X177" s="410"/>
      <c r="Y177" s="410"/>
      <c r="Z177" s="410"/>
      <c r="AA177" s="410"/>
      <c r="AB177" s="410"/>
      <c r="AC177" s="410"/>
    </row>
    <row r="178" spans="1:237" s="198" customFormat="1" ht="56.25" customHeight="1">
      <c r="A178" s="227">
        <v>152</v>
      </c>
      <c r="B178" s="226" t="s">
        <v>11</v>
      </c>
      <c r="C178" s="226" t="s">
        <v>11</v>
      </c>
      <c r="D178" s="227" t="s">
        <v>571</v>
      </c>
      <c r="E178" s="227" t="s">
        <v>439</v>
      </c>
      <c r="F178" s="227" t="s">
        <v>1324</v>
      </c>
      <c r="G178" s="227" t="s">
        <v>559</v>
      </c>
      <c r="H178" s="227" t="s">
        <v>5</v>
      </c>
      <c r="I178" s="195">
        <f t="shared" si="12"/>
        <v>9</v>
      </c>
      <c r="J178" s="277">
        <v>1151850</v>
      </c>
      <c r="K178" s="197">
        <f t="shared" si="10"/>
        <v>10366650</v>
      </c>
      <c r="L178" s="409"/>
      <c r="M178" s="410"/>
      <c r="N178" s="410"/>
      <c r="O178" s="410">
        <v>6</v>
      </c>
      <c r="P178" s="410">
        <v>3</v>
      </c>
      <c r="Q178" s="410"/>
      <c r="R178" s="410"/>
      <c r="S178" s="410"/>
      <c r="T178" s="410"/>
      <c r="U178" s="410"/>
      <c r="V178" s="410"/>
      <c r="W178" s="410"/>
      <c r="X178" s="410"/>
      <c r="Y178" s="410"/>
      <c r="Z178" s="410"/>
      <c r="AA178" s="410"/>
      <c r="AB178" s="410"/>
      <c r="AC178" s="410"/>
    </row>
    <row r="179" spans="1:237" s="198" customFormat="1" ht="67.5" customHeight="1">
      <c r="A179" s="227">
        <v>153</v>
      </c>
      <c r="B179" s="226" t="s">
        <v>440</v>
      </c>
      <c r="C179" s="226" t="s">
        <v>572</v>
      </c>
      <c r="D179" s="227" t="s">
        <v>573</v>
      </c>
      <c r="E179" s="227" t="s">
        <v>443</v>
      </c>
      <c r="F179" s="227" t="s">
        <v>1324</v>
      </c>
      <c r="G179" s="227" t="s">
        <v>559</v>
      </c>
      <c r="H179" s="227" t="s">
        <v>112</v>
      </c>
      <c r="I179" s="195">
        <f t="shared" si="12"/>
        <v>23</v>
      </c>
      <c r="J179" s="277">
        <v>5788650</v>
      </c>
      <c r="K179" s="197">
        <f t="shared" si="10"/>
        <v>133138950</v>
      </c>
      <c r="L179" s="409"/>
      <c r="M179" s="410"/>
      <c r="N179" s="410"/>
      <c r="O179" s="410">
        <v>18</v>
      </c>
      <c r="P179" s="410">
        <v>5</v>
      </c>
      <c r="Q179" s="410"/>
      <c r="R179" s="410"/>
      <c r="S179" s="410"/>
      <c r="T179" s="410"/>
      <c r="U179" s="410"/>
      <c r="V179" s="410"/>
      <c r="W179" s="410"/>
      <c r="X179" s="410"/>
      <c r="Y179" s="410"/>
      <c r="Z179" s="410"/>
      <c r="AA179" s="410"/>
      <c r="AB179" s="410"/>
      <c r="AC179" s="410"/>
    </row>
    <row r="180" spans="1:237" s="198" customFormat="1" ht="67.5" customHeight="1">
      <c r="A180" s="227">
        <v>154</v>
      </c>
      <c r="B180" s="226" t="s">
        <v>444</v>
      </c>
      <c r="C180" s="226" t="s">
        <v>1411</v>
      </c>
      <c r="D180" s="227" t="s">
        <v>564</v>
      </c>
      <c r="E180" s="227" t="s">
        <v>446</v>
      </c>
      <c r="F180" s="227" t="s">
        <v>1324</v>
      </c>
      <c r="G180" s="227" t="s">
        <v>559</v>
      </c>
      <c r="H180" s="227" t="s">
        <v>5</v>
      </c>
      <c r="I180" s="195">
        <f t="shared" si="12"/>
        <v>8</v>
      </c>
      <c r="J180" s="277">
        <v>343350</v>
      </c>
      <c r="K180" s="197">
        <f t="shared" ref="K180:K243" si="13">J180*I180</f>
        <v>2746800</v>
      </c>
      <c r="L180" s="409"/>
      <c r="M180" s="410"/>
      <c r="N180" s="410"/>
      <c r="O180" s="410">
        <v>3</v>
      </c>
      <c r="P180" s="410">
        <v>5</v>
      </c>
      <c r="Q180" s="410"/>
      <c r="R180" s="410"/>
      <c r="S180" s="410"/>
      <c r="T180" s="410"/>
      <c r="U180" s="410"/>
      <c r="V180" s="410"/>
      <c r="W180" s="410"/>
      <c r="X180" s="410"/>
      <c r="Y180" s="410"/>
      <c r="Z180" s="410"/>
      <c r="AA180" s="410"/>
      <c r="AB180" s="410"/>
      <c r="AC180" s="410"/>
    </row>
    <row r="181" spans="1:237" s="198" customFormat="1" ht="67.5" customHeight="1">
      <c r="A181" s="227">
        <v>155</v>
      </c>
      <c r="B181" s="226" t="s">
        <v>313</v>
      </c>
      <c r="C181" s="226" t="s">
        <v>313</v>
      </c>
      <c r="D181" s="227" t="s">
        <v>574</v>
      </c>
      <c r="E181" s="227" t="s">
        <v>447</v>
      </c>
      <c r="F181" s="227" t="s">
        <v>1324</v>
      </c>
      <c r="G181" s="227" t="s">
        <v>559</v>
      </c>
      <c r="H181" s="227" t="s">
        <v>5</v>
      </c>
      <c r="I181" s="195">
        <f t="shared" si="12"/>
        <v>13</v>
      </c>
      <c r="J181" s="277">
        <v>3108000</v>
      </c>
      <c r="K181" s="197">
        <f t="shared" si="13"/>
        <v>40404000</v>
      </c>
      <c r="L181" s="409"/>
      <c r="M181" s="410"/>
      <c r="N181" s="410"/>
      <c r="O181" s="410">
        <v>6</v>
      </c>
      <c r="P181" s="410">
        <v>7</v>
      </c>
      <c r="Q181" s="410"/>
      <c r="R181" s="410"/>
      <c r="S181" s="410"/>
      <c r="T181" s="410"/>
      <c r="U181" s="410"/>
      <c r="V181" s="410"/>
      <c r="W181" s="410"/>
      <c r="X181" s="410"/>
      <c r="Y181" s="410"/>
      <c r="Z181" s="410"/>
      <c r="AA181" s="410"/>
      <c r="AB181" s="410"/>
      <c r="AC181" s="410"/>
    </row>
    <row r="182" spans="1:237" s="198" customFormat="1" ht="67.5" customHeight="1">
      <c r="A182" s="227">
        <v>156</v>
      </c>
      <c r="B182" s="226" t="s">
        <v>448</v>
      </c>
      <c r="C182" s="226" t="s">
        <v>575</v>
      </c>
      <c r="D182" s="227" t="s">
        <v>568</v>
      </c>
      <c r="E182" s="227" t="s">
        <v>450</v>
      </c>
      <c r="F182" s="227" t="s">
        <v>1324</v>
      </c>
      <c r="G182" s="227" t="s">
        <v>559</v>
      </c>
      <c r="H182" s="227" t="s">
        <v>5</v>
      </c>
      <c r="I182" s="195">
        <f t="shared" si="12"/>
        <v>6</v>
      </c>
      <c r="J182" s="277">
        <v>1483650</v>
      </c>
      <c r="K182" s="197">
        <f t="shared" si="13"/>
        <v>8901900</v>
      </c>
      <c r="L182" s="409"/>
      <c r="M182" s="410"/>
      <c r="N182" s="410"/>
      <c r="O182" s="410"/>
      <c r="P182" s="410">
        <v>6</v>
      </c>
      <c r="Q182" s="410"/>
      <c r="R182" s="410"/>
      <c r="S182" s="410"/>
      <c r="T182" s="410"/>
      <c r="U182" s="410"/>
      <c r="V182" s="410"/>
      <c r="W182" s="410"/>
      <c r="X182" s="410"/>
      <c r="Y182" s="410"/>
      <c r="Z182" s="410"/>
      <c r="AA182" s="410"/>
      <c r="AB182" s="410"/>
      <c r="AC182" s="410"/>
    </row>
    <row r="183" spans="1:237" s="198" customFormat="1" ht="67.5" customHeight="1">
      <c r="A183" s="227">
        <v>157</v>
      </c>
      <c r="B183" s="226" t="s">
        <v>448</v>
      </c>
      <c r="C183" s="226" t="s">
        <v>575</v>
      </c>
      <c r="D183" s="227" t="s">
        <v>576</v>
      </c>
      <c r="E183" s="227" t="s">
        <v>450</v>
      </c>
      <c r="F183" s="227" t="s">
        <v>1324</v>
      </c>
      <c r="G183" s="227" t="s">
        <v>559</v>
      </c>
      <c r="H183" s="227" t="s">
        <v>5</v>
      </c>
      <c r="I183" s="195">
        <f t="shared" si="12"/>
        <v>3</v>
      </c>
      <c r="J183" s="277">
        <v>2988300</v>
      </c>
      <c r="K183" s="197">
        <f t="shared" si="13"/>
        <v>8964900</v>
      </c>
      <c r="L183" s="409"/>
      <c r="M183" s="410"/>
      <c r="N183" s="410"/>
      <c r="O183" s="410">
        <v>3</v>
      </c>
      <c r="P183" s="410"/>
      <c r="Q183" s="410"/>
      <c r="R183" s="410"/>
      <c r="S183" s="410"/>
      <c r="T183" s="410"/>
      <c r="U183" s="410"/>
      <c r="V183" s="410"/>
      <c r="W183" s="410"/>
      <c r="X183" s="410"/>
      <c r="Y183" s="410"/>
      <c r="Z183" s="410"/>
      <c r="AA183" s="410"/>
      <c r="AB183" s="410"/>
      <c r="AC183" s="410"/>
    </row>
    <row r="184" spans="1:237" s="198" customFormat="1" ht="56.25" customHeight="1">
      <c r="A184" s="227">
        <v>158</v>
      </c>
      <c r="B184" s="226" t="s">
        <v>315</v>
      </c>
      <c r="C184" s="226" t="s">
        <v>315</v>
      </c>
      <c r="D184" s="227" t="s">
        <v>567</v>
      </c>
      <c r="E184" s="227" t="s">
        <v>452</v>
      </c>
      <c r="F184" s="227" t="s">
        <v>1324</v>
      </c>
      <c r="G184" s="227" t="s">
        <v>559</v>
      </c>
      <c r="H184" s="227" t="s">
        <v>5</v>
      </c>
      <c r="I184" s="195">
        <f t="shared" si="12"/>
        <v>7</v>
      </c>
      <c r="J184" s="277">
        <v>1501500</v>
      </c>
      <c r="K184" s="197">
        <f t="shared" si="13"/>
        <v>10510500</v>
      </c>
      <c r="L184" s="409"/>
      <c r="M184" s="410"/>
      <c r="N184" s="410"/>
      <c r="O184" s="410">
        <v>2</v>
      </c>
      <c r="P184" s="410">
        <v>5</v>
      </c>
      <c r="Q184" s="410"/>
      <c r="R184" s="410"/>
      <c r="S184" s="410"/>
      <c r="T184" s="410"/>
      <c r="U184" s="410"/>
      <c r="V184" s="410"/>
      <c r="W184" s="410"/>
      <c r="X184" s="410"/>
      <c r="Y184" s="410"/>
      <c r="Z184" s="410"/>
      <c r="AA184" s="410"/>
      <c r="AB184" s="410"/>
      <c r="AC184" s="410"/>
    </row>
    <row r="185" spans="1:237" s="198" customFormat="1" ht="56.25" customHeight="1">
      <c r="A185" s="227">
        <v>159</v>
      </c>
      <c r="B185" s="226" t="s">
        <v>453</v>
      </c>
      <c r="C185" s="226" t="s">
        <v>578</v>
      </c>
      <c r="D185" s="227" t="s">
        <v>579</v>
      </c>
      <c r="E185" s="227" t="s">
        <v>454</v>
      </c>
      <c r="F185" s="227" t="s">
        <v>1324</v>
      </c>
      <c r="G185" s="227" t="s">
        <v>559</v>
      </c>
      <c r="H185" s="227" t="s">
        <v>5</v>
      </c>
      <c r="I185" s="195">
        <f t="shared" si="12"/>
        <v>5</v>
      </c>
      <c r="J185" s="277">
        <v>1189650</v>
      </c>
      <c r="K185" s="197">
        <f t="shared" si="13"/>
        <v>5948250</v>
      </c>
      <c r="L185" s="409"/>
      <c r="M185" s="410"/>
      <c r="N185" s="410"/>
      <c r="O185" s="410">
        <v>2</v>
      </c>
      <c r="P185" s="410">
        <v>1</v>
      </c>
      <c r="Q185" s="410">
        <v>2</v>
      </c>
      <c r="R185" s="410"/>
      <c r="S185" s="410"/>
      <c r="T185" s="410"/>
      <c r="U185" s="410"/>
      <c r="V185" s="410"/>
      <c r="W185" s="410"/>
      <c r="X185" s="410"/>
      <c r="Y185" s="410"/>
      <c r="Z185" s="410"/>
      <c r="AA185" s="410"/>
      <c r="AB185" s="410"/>
      <c r="AC185" s="410"/>
    </row>
    <row r="186" spans="1:237" s="198" customFormat="1" ht="67.5" customHeight="1">
      <c r="A186" s="227">
        <v>160</v>
      </c>
      <c r="B186" s="226" t="s">
        <v>291</v>
      </c>
      <c r="C186" s="226" t="s">
        <v>1412</v>
      </c>
      <c r="D186" s="227" t="s">
        <v>580</v>
      </c>
      <c r="E186" s="227" t="s">
        <v>457</v>
      </c>
      <c r="F186" s="227" t="s">
        <v>1413</v>
      </c>
      <c r="G186" s="227" t="s">
        <v>1414</v>
      </c>
      <c r="H186" s="227" t="s">
        <v>112</v>
      </c>
      <c r="I186" s="195">
        <f t="shared" si="12"/>
        <v>3</v>
      </c>
      <c r="J186" s="277">
        <v>3400950</v>
      </c>
      <c r="K186" s="197">
        <f t="shared" si="13"/>
        <v>10202850</v>
      </c>
      <c r="L186" s="409"/>
      <c r="M186" s="410"/>
      <c r="N186" s="410"/>
      <c r="O186" s="410"/>
      <c r="P186" s="410">
        <v>3</v>
      </c>
      <c r="Q186" s="410"/>
      <c r="R186" s="410"/>
      <c r="S186" s="410"/>
      <c r="T186" s="410"/>
      <c r="U186" s="410"/>
      <c r="V186" s="410"/>
      <c r="W186" s="410"/>
      <c r="X186" s="410"/>
      <c r="Y186" s="410"/>
      <c r="Z186" s="410"/>
      <c r="AA186" s="410"/>
      <c r="AB186" s="410"/>
      <c r="AC186" s="410"/>
    </row>
    <row r="187" spans="1:237" s="198" customFormat="1" ht="22.5">
      <c r="A187" s="227">
        <v>161</v>
      </c>
      <c r="B187" s="226" t="s">
        <v>94</v>
      </c>
      <c r="C187" s="226" t="s">
        <v>1415</v>
      </c>
      <c r="D187" s="227" t="s">
        <v>581</v>
      </c>
      <c r="E187" s="227" t="s">
        <v>458</v>
      </c>
      <c r="F187" s="227" t="s">
        <v>1416</v>
      </c>
      <c r="G187" s="227" t="s">
        <v>115</v>
      </c>
      <c r="H187" s="227" t="s">
        <v>331</v>
      </c>
      <c r="I187" s="195">
        <f t="shared" si="12"/>
        <v>8</v>
      </c>
      <c r="J187" s="277">
        <v>2362500</v>
      </c>
      <c r="K187" s="197">
        <f t="shared" si="13"/>
        <v>18900000</v>
      </c>
      <c r="L187" s="409"/>
      <c r="M187" s="410"/>
      <c r="N187" s="410"/>
      <c r="O187" s="410">
        <v>2</v>
      </c>
      <c r="P187" s="410">
        <v>1</v>
      </c>
      <c r="Q187" s="410">
        <v>5</v>
      </c>
      <c r="R187" s="410"/>
      <c r="S187" s="410"/>
      <c r="T187" s="410"/>
      <c r="U187" s="410"/>
      <c r="V187" s="410"/>
      <c r="W187" s="410"/>
      <c r="X187" s="410"/>
      <c r="Y187" s="410"/>
      <c r="Z187" s="410"/>
      <c r="AA187" s="410"/>
      <c r="AB187" s="410"/>
      <c r="AC187" s="410"/>
    </row>
    <row r="188" spans="1:237" s="280" customFormat="1" ht="56.25" customHeight="1">
      <c r="A188" s="227">
        <v>162</v>
      </c>
      <c r="B188" s="226" t="s">
        <v>459</v>
      </c>
      <c r="C188" s="226" t="s">
        <v>1417</v>
      </c>
      <c r="D188" s="227" t="s">
        <v>570</v>
      </c>
      <c r="E188" s="227" t="s">
        <v>462</v>
      </c>
      <c r="F188" s="227" t="s">
        <v>1418</v>
      </c>
      <c r="G188" s="227" t="s">
        <v>559</v>
      </c>
      <c r="H188" s="227" t="s">
        <v>5</v>
      </c>
      <c r="I188" s="195">
        <f t="shared" si="12"/>
        <v>4</v>
      </c>
      <c r="J188" s="277">
        <v>2780800</v>
      </c>
      <c r="K188" s="197">
        <f t="shared" si="13"/>
        <v>11123200</v>
      </c>
      <c r="L188" s="409"/>
      <c r="M188" s="410"/>
      <c r="N188" s="410"/>
      <c r="O188" s="410"/>
      <c r="P188" s="410">
        <v>4</v>
      </c>
      <c r="Q188" s="410"/>
      <c r="R188" s="410"/>
      <c r="S188" s="410"/>
      <c r="T188" s="410"/>
      <c r="U188" s="410"/>
      <c r="V188" s="410"/>
      <c r="W188" s="410"/>
      <c r="X188" s="410"/>
      <c r="Y188" s="410"/>
      <c r="Z188" s="410"/>
      <c r="AA188" s="410"/>
      <c r="AB188" s="410"/>
      <c r="AC188" s="410"/>
      <c r="AD188" s="226"/>
      <c r="AE188" s="226"/>
      <c r="AF188" s="227"/>
      <c r="AG188" s="227"/>
      <c r="AH188" s="227"/>
      <c r="AI188" s="227"/>
      <c r="AJ188" s="227"/>
      <c r="AK188" s="195"/>
      <c r="AL188" s="277"/>
      <c r="AM188" s="197"/>
      <c r="AN188" s="278"/>
      <c r="AO188" s="278"/>
      <c r="AP188" s="278"/>
      <c r="AQ188" s="278"/>
      <c r="AR188" s="278"/>
      <c r="AS188" s="278"/>
      <c r="AT188" s="278"/>
      <c r="AU188" s="278"/>
      <c r="AV188" s="278"/>
      <c r="AW188" s="278"/>
      <c r="AX188" s="278"/>
      <c r="AY188" s="278"/>
      <c r="AZ188" s="278"/>
      <c r="BA188" s="278"/>
      <c r="BB188" s="278"/>
      <c r="BC188" s="278"/>
      <c r="BD188" s="278"/>
      <c r="BE188" s="278"/>
      <c r="BF188" s="279"/>
      <c r="BG188" s="279"/>
      <c r="BH188" s="279"/>
      <c r="BI188" s="279"/>
      <c r="BJ188" s="279"/>
      <c r="BK188" s="279"/>
      <c r="BL188" s="279"/>
      <c r="BM188" s="279"/>
      <c r="BN188" s="279"/>
      <c r="BO188" s="279"/>
      <c r="BP188" s="279"/>
      <c r="BQ188" s="279"/>
      <c r="BR188" s="279"/>
      <c r="BS188" s="279"/>
      <c r="BT188" s="279"/>
      <c r="BU188" s="279"/>
      <c r="BV188" s="279"/>
      <c r="BW188" s="279"/>
      <c r="BX188" s="227"/>
      <c r="BY188" s="226"/>
      <c r="BZ188" s="226"/>
      <c r="CA188" s="227"/>
      <c r="CB188" s="227"/>
      <c r="CC188" s="227"/>
      <c r="CD188" s="227"/>
      <c r="CE188" s="227"/>
      <c r="CF188" s="195"/>
      <c r="CG188" s="277"/>
      <c r="CH188" s="197"/>
      <c r="CI188" s="278"/>
      <c r="CJ188" s="278"/>
      <c r="CK188" s="278"/>
      <c r="CL188" s="278"/>
      <c r="CM188" s="278"/>
      <c r="CN188" s="278"/>
      <c r="CO188" s="278"/>
      <c r="CP188" s="278"/>
      <c r="CQ188" s="278"/>
      <c r="CR188" s="278"/>
      <c r="CS188" s="278"/>
      <c r="CT188" s="278"/>
      <c r="CU188" s="278"/>
      <c r="CV188" s="278"/>
      <c r="CW188" s="278"/>
      <c r="CX188" s="278"/>
      <c r="CY188" s="278"/>
      <c r="CZ188" s="278"/>
      <c r="DA188" s="279"/>
      <c r="DB188" s="279"/>
      <c r="DC188" s="279"/>
      <c r="DD188" s="279"/>
      <c r="DE188" s="279"/>
      <c r="DF188" s="279"/>
      <c r="DG188" s="279"/>
      <c r="DH188" s="279"/>
      <c r="DI188" s="279"/>
      <c r="DJ188" s="279"/>
      <c r="DK188" s="279"/>
      <c r="DL188" s="279"/>
      <c r="DM188" s="279"/>
      <c r="DN188" s="279"/>
      <c r="DO188" s="279"/>
      <c r="DP188" s="279"/>
      <c r="DQ188" s="279"/>
      <c r="DR188" s="279"/>
      <c r="DS188" s="227"/>
      <c r="DT188" s="226"/>
      <c r="DU188" s="226"/>
      <c r="DV188" s="227"/>
      <c r="DW188" s="227"/>
      <c r="DX188" s="227"/>
      <c r="DY188" s="227"/>
      <c r="DZ188" s="227"/>
      <c r="EA188" s="195"/>
      <c r="EB188" s="277"/>
      <c r="EC188" s="197"/>
      <c r="ED188" s="278"/>
      <c r="EE188" s="278"/>
      <c r="EF188" s="278"/>
      <c r="EG188" s="278"/>
      <c r="EH188" s="278"/>
      <c r="EI188" s="278"/>
      <c r="EJ188" s="278"/>
      <c r="EK188" s="278"/>
      <c r="EL188" s="278"/>
      <c r="EM188" s="278"/>
      <c r="EN188" s="278"/>
      <c r="EO188" s="278"/>
      <c r="EP188" s="278"/>
      <c r="EQ188" s="278"/>
      <c r="ER188" s="278"/>
      <c r="ES188" s="278"/>
      <c r="ET188" s="278"/>
      <c r="EU188" s="278"/>
      <c r="EV188" s="279"/>
      <c r="EW188" s="279"/>
      <c r="EX188" s="279"/>
      <c r="EY188" s="279"/>
      <c r="EZ188" s="279"/>
      <c r="FA188" s="279"/>
      <c r="FB188" s="279"/>
      <c r="FC188" s="279"/>
      <c r="FD188" s="279"/>
      <c r="FE188" s="279"/>
      <c r="FF188" s="279"/>
      <c r="FG188" s="279"/>
      <c r="FH188" s="279"/>
      <c r="FI188" s="279"/>
      <c r="FJ188" s="279"/>
      <c r="FK188" s="279"/>
      <c r="FL188" s="279"/>
      <c r="FM188" s="279"/>
      <c r="FN188" s="227"/>
      <c r="FO188" s="226"/>
      <c r="FP188" s="226"/>
      <c r="FQ188" s="227"/>
      <c r="FR188" s="227"/>
      <c r="FS188" s="227"/>
      <c r="FT188" s="227"/>
      <c r="FU188" s="227"/>
      <c r="FV188" s="195"/>
      <c r="FW188" s="277"/>
      <c r="FX188" s="197"/>
      <c r="FY188" s="278"/>
      <c r="FZ188" s="278"/>
      <c r="GA188" s="278"/>
      <c r="GB188" s="278"/>
      <c r="GC188" s="278"/>
      <c r="GD188" s="278"/>
      <c r="GE188" s="278"/>
      <c r="GF188" s="278"/>
      <c r="GG188" s="278"/>
      <c r="GH188" s="278"/>
      <c r="GI188" s="278"/>
      <c r="GJ188" s="278"/>
      <c r="GK188" s="278"/>
      <c r="GL188" s="278"/>
      <c r="GM188" s="278"/>
      <c r="GN188" s="278"/>
      <c r="GO188" s="278"/>
      <c r="GP188" s="278"/>
      <c r="GQ188" s="279"/>
      <c r="GR188" s="279"/>
      <c r="GS188" s="279"/>
      <c r="GT188" s="279"/>
      <c r="GU188" s="279"/>
      <c r="GV188" s="279"/>
      <c r="GW188" s="279"/>
      <c r="GX188" s="279"/>
      <c r="GY188" s="279"/>
      <c r="GZ188" s="279"/>
      <c r="HA188" s="279"/>
      <c r="HB188" s="279"/>
      <c r="HC188" s="279"/>
      <c r="HD188" s="279"/>
      <c r="HE188" s="279"/>
      <c r="HF188" s="279"/>
      <c r="HG188" s="279"/>
      <c r="HH188" s="279"/>
      <c r="HI188" s="227"/>
      <c r="HJ188" s="226"/>
      <c r="HK188" s="226"/>
      <c r="HL188" s="227"/>
      <c r="HM188" s="227"/>
      <c r="HN188" s="227"/>
      <c r="HO188" s="227"/>
      <c r="HP188" s="227"/>
      <c r="HQ188" s="195"/>
      <c r="HR188" s="277"/>
      <c r="HS188" s="197"/>
      <c r="HT188" s="278"/>
      <c r="HU188" s="278"/>
      <c r="HV188" s="278"/>
      <c r="HW188" s="278"/>
      <c r="HX188" s="278"/>
      <c r="HY188" s="278"/>
      <c r="HZ188" s="278"/>
      <c r="IA188" s="278"/>
      <c r="IB188" s="278"/>
      <c r="IC188" s="278"/>
    </row>
    <row r="189" spans="1:237" s="280" customFormat="1" ht="33.75" customHeight="1">
      <c r="A189" s="227">
        <v>163</v>
      </c>
      <c r="B189" s="226" t="s">
        <v>463</v>
      </c>
      <c r="C189" s="226" t="s">
        <v>463</v>
      </c>
      <c r="D189" s="227" t="s">
        <v>582</v>
      </c>
      <c r="E189" s="227" t="s">
        <v>465</v>
      </c>
      <c r="F189" s="227" t="s">
        <v>1418</v>
      </c>
      <c r="G189" s="227" t="s">
        <v>559</v>
      </c>
      <c r="H189" s="227" t="s">
        <v>5</v>
      </c>
      <c r="I189" s="195">
        <f t="shared" si="12"/>
        <v>3</v>
      </c>
      <c r="J189" s="277">
        <v>3201000</v>
      </c>
      <c r="K189" s="197">
        <f t="shared" si="13"/>
        <v>9603000</v>
      </c>
      <c r="L189" s="409"/>
      <c r="M189" s="410"/>
      <c r="N189" s="410"/>
      <c r="O189" s="410"/>
      <c r="P189" s="410">
        <v>3</v>
      </c>
      <c r="Q189" s="410"/>
      <c r="R189" s="410"/>
      <c r="S189" s="410"/>
      <c r="T189" s="410"/>
      <c r="U189" s="410"/>
      <c r="V189" s="410"/>
      <c r="W189" s="410"/>
      <c r="X189" s="410"/>
      <c r="Y189" s="410"/>
      <c r="Z189" s="410"/>
      <c r="AA189" s="410"/>
      <c r="AB189" s="410"/>
      <c r="AC189" s="410"/>
      <c r="AD189" s="226"/>
      <c r="AE189" s="226"/>
      <c r="AF189" s="227"/>
      <c r="AG189" s="227"/>
      <c r="AH189" s="227"/>
      <c r="AI189" s="227"/>
      <c r="AJ189" s="227"/>
      <c r="AK189" s="195"/>
      <c r="AL189" s="277"/>
      <c r="AM189" s="197"/>
      <c r="AN189" s="278"/>
      <c r="AO189" s="278"/>
      <c r="AP189" s="278"/>
      <c r="AQ189" s="278"/>
      <c r="AR189" s="278"/>
      <c r="AS189" s="278"/>
      <c r="AT189" s="278"/>
      <c r="AU189" s="278"/>
      <c r="AV189" s="278"/>
      <c r="AW189" s="278"/>
      <c r="AX189" s="278"/>
      <c r="AY189" s="278"/>
      <c r="AZ189" s="278"/>
      <c r="BA189" s="278"/>
      <c r="BB189" s="278"/>
      <c r="BC189" s="278"/>
      <c r="BD189" s="278"/>
      <c r="BE189" s="278"/>
      <c r="BF189" s="279"/>
      <c r="BG189" s="279"/>
      <c r="BH189" s="279"/>
      <c r="BI189" s="279"/>
      <c r="BJ189" s="279"/>
      <c r="BK189" s="279"/>
      <c r="BL189" s="279"/>
      <c r="BM189" s="279"/>
      <c r="BN189" s="279"/>
      <c r="BO189" s="279"/>
      <c r="BP189" s="279"/>
      <c r="BQ189" s="279"/>
      <c r="BR189" s="279"/>
      <c r="BS189" s="279"/>
      <c r="BT189" s="279"/>
      <c r="BU189" s="279"/>
      <c r="BV189" s="279"/>
      <c r="BW189" s="279"/>
      <c r="BX189" s="227"/>
      <c r="BY189" s="226"/>
      <c r="BZ189" s="226"/>
      <c r="CA189" s="227"/>
      <c r="CB189" s="227"/>
      <c r="CC189" s="227"/>
      <c r="CD189" s="227"/>
      <c r="CE189" s="227"/>
      <c r="CF189" s="195"/>
      <c r="CG189" s="277"/>
      <c r="CH189" s="197"/>
      <c r="CI189" s="278"/>
      <c r="CJ189" s="278"/>
      <c r="CK189" s="278"/>
      <c r="CL189" s="278"/>
      <c r="CM189" s="278"/>
      <c r="CN189" s="278"/>
      <c r="CO189" s="278"/>
      <c r="CP189" s="278"/>
      <c r="CQ189" s="278"/>
      <c r="CR189" s="278"/>
      <c r="CS189" s="278"/>
      <c r="CT189" s="278"/>
      <c r="CU189" s="278"/>
      <c r="CV189" s="278"/>
      <c r="CW189" s="278"/>
      <c r="CX189" s="278"/>
      <c r="CY189" s="278"/>
      <c r="CZ189" s="278"/>
      <c r="DA189" s="279"/>
      <c r="DB189" s="279"/>
      <c r="DC189" s="279"/>
      <c r="DD189" s="279"/>
      <c r="DE189" s="279"/>
      <c r="DF189" s="279"/>
      <c r="DG189" s="279"/>
      <c r="DH189" s="279"/>
      <c r="DI189" s="279"/>
      <c r="DJ189" s="279"/>
      <c r="DK189" s="279"/>
      <c r="DL189" s="279"/>
      <c r="DM189" s="279"/>
      <c r="DN189" s="279"/>
      <c r="DO189" s="279"/>
      <c r="DP189" s="279"/>
      <c r="DQ189" s="279"/>
      <c r="DR189" s="279"/>
      <c r="DS189" s="227"/>
      <c r="DT189" s="226"/>
      <c r="DU189" s="226"/>
      <c r="DV189" s="227"/>
      <c r="DW189" s="227"/>
      <c r="DX189" s="227"/>
      <c r="DY189" s="227"/>
      <c r="DZ189" s="227"/>
      <c r="EA189" s="195"/>
      <c r="EB189" s="277"/>
      <c r="EC189" s="197"/>
      <c r="ED189" s="278"/>
      <c r="EE189" s="278"/>
      <c r="EF189" s="278"/>
      <c r="EG189" s="278"/>
      <c r="EH189" s="278"/>
      <c r="EI189" s="278"/>
      <c r="EJ189" s="278"/>
      <c r="EK189" s="278"/>
      <c r="EL189" s="278"/>
      <c r="EM189" s="278"/>
      <c r="EN189" s="278"/>
      <c r="EO189" s="278"/>
      <c r="EP189" s="278"/>
      <c r="EQ189" s="278"/>
      <c r="ER189" s="278"/>
      <c r="ES189" s="278"/>
      <c r="ET189" s="278"/>
      <c r="EU189" s="278"/>
      <c r="EV189" s="279"/>
      <c r="EW189" s="279"/>
      <c r="EX189" s="279"/>
      <c r="EY189" s="279"/>
      <c r="EZ189" s="279"/>
      <c r="FA189" s="279"/>
      <c r="FB189" s="279"/>
      <c r="FC189" s="279"/>
      <c r="FD189" s="279"/>
      <c r="FE189" s="279"/>
      <c r="FF189" s="279"/>
      <c r="FG189" s="279"/>
      <c r="FH189" s="279"/>
      <c r="FI189" s="279"/>
      <c r="FJ189" s="279"/>
      <c r="FK189" s="279"/>
      <c r="FL189" s="279"/>
      <c r="FM189" s="279"/>
      <c r="FN189" s="227"/>
      <c r="FO189" s="226"/>
      <c r="FP189" s="226"/>
      <c r="FQ189" s="227"/>
      <c r="FR189" s="227"/>
      <c r="FS189" s="227"/>
      <c r="FT189" s="227"/>
      <c r="FU189" s="227"/>
      <c r="FV189" s="195"/>
      <c r="FW189" s="277"/>
      <c r="FX189" s="197"/>
      <c r="FY189" s="278"/>
      <c r="FZ189" s="278"/>
      <c r="GA189" s="278"/>
      <c r="GB189" s="278"/>
      <c r="GC189" s="278"/>
      <c r="GD189" s="278"/>
      <c r="GE189" s="278"/>
      <c r="GF189" s="278"/>
      <c r="GG189" s="278"/>
      <c r="GH189" s="278"/>
      <c r="GI189" s="278"/>
      <c r="GJ189" s="278"/>
      <c r="GK189" s="278"/>
      <c r="GL189" s="278"/>
      <c r="GM189" s="278"/>
      <c r="GN189" s="278"/>
      <c r="GO189" s="278"/>
      <c r="GP189" s="278"/>
      <c r="GQ189" s="279"/>
      <c r="GR189" s="279"/>
      <c r="GS189" s="279"/>
      <c r="GT189" s="279"/>
      <c r="GU189" s="279"/>
      <c r="GV189" s="279"/>
      <c r="GW189" s="279"/>
      <c r="GX189" s="279"/>
      <c r="GY189" s="279"/>
      <c r="GZ189" s="279"/>
      <c r="HA189" s="279"/>
      <c r="HB189" s="279"/>
      <c r="HC189" s="279"/>
      <c r="HD189" s="279"/>
      <c r="HE189" s="279"/>
      <c r="HF189" s="279"/>
      <c r="HG189" s="279"/>
      <c r="HH189" s="279"/>
      <c r="HI189" s="227"/>
      <c r="HJ189" s="226"/>
      <c r="HK189" s="226"/>
      <c r="HL189" s="227"/>
      <c r="HM189" s="227"/>
      <c r="HN189" s="227"/>
      <c r="HO189" s="227"/>
      <c r="HP189" s="227"/>
      <c r="HQ189" s="195"/>
      <c r="HR189" s="277"/>
      <c r="HS189" s="197"/>
      <c r="HT189" s="278"/>
      <c r="HU189" s="278"/>
      <c r="HV189" s="278"/>
      <c r="HW189" s="278"/>
      <c r="HX189" s="278"/>
      <c r="HY189" s="278"/>
      <c r="HZ189" s="278"/>
      <c r="IA189" s="278"/>
      <c r="IB189" s="278"/>
      <c r="IC189" s="278"/>
    </row>
    <row r="190" spans="1:237" s="280" customFormat="1" ht="45" customHeight="1">
      <c r="A190" s="227">
        <v>164</v>
      </c>
      <c r="B190" s="226" t="s">
        <v>466</v>
      </c>
      <c r="C190" s="226" t="s">
        <v>466</v>
      </c>
      <c r="D190" s="227" t="s">
        <v>583</v>
      </c>
      <c r="E190" s="227" t="s">
        <v>467</v>
      </c>
      <c r="F190" s="227" t="s">
        <v>1418</v>
      </c>
      <c r="G190" s="227" t="s">
        <v>559</v>
      </c>
      <c r="H190" s="227" t="s">
        <v>5</v>
      </c>
      <c r="I190" s="195">
        <f t="shared" si="12"/>
        <v>5</v>
      </c>
      <c r="J190" s="277">
        <v>1359600</v>
      </c>
      <c r="K190" s="197">
        <f t="shared" si="13"/>
        <v>6798000</v>
      </c>
      <c r="L190" s="409"/>
      <c r="M190" s="410"/>
      <c r="N190" s="410"/>
      <c r="O190" s="410"/>
      <c r="P190" s="410">
        <v>5</v>
      </c>
      <c r="Q190" s="410"/>
      <c r="R190" s="410"/>
      <c r="S190" s="410"/>
      <c r="T190" s="410"/>
      <c r="U190" s="410"/>
      <c r="V190" s="410"/>
      <c r="W190" s="410"/>
      <c r="X190" s="410"/>
      <c r="Y190" s="410"/>
      <c r="Z190" s="410"/>
      <c r="AA190" s="410"/>
      <c r="AB190" s="410"/>
      <c r="AC190" s="410"/>
      <c r="AD190" s="226"/>
      <c r="AE190" s="226"/>
      <c r="AF190" s="227"/>
      <c r="AG190" s="227"/>
      <c r="AH190" s="227"/>
      <c r="AI190" s="227"/>
      <c r="AJ190" s="227"/>
      <c r="AK190" s="195"/>
      <c r="AL190" s="277"/>
      <c r="AM190" s="197"/>
      <c r="AN190" s="278"/>
      <c r="AO190" s="278"/>
      <c r="AP190" s="278"/>
      <c r="AQ190" s="278"/>
      <c r="AR190" s="278"/>
      <c r="AS190" s="278"/>
      <c r="AT190" s="278"/>
      <c r="AU190" s="278"/>
      <c r="AV190" s="278"/>
      <c r="AW190" s="278"/>
      <c r="AX190" s="278"/>
      <c r="AY190" s="278"/>
      <c r="AZ190" s="278"/>
      <c r="BA190" s="278"/>
      <c r="BB190" s="278"/>
      <c r="BC190" s="278"/>
      <c r="BD190" s="278"/>
      <c r="BE190" s="278"/>
      <c r="BF190" s="279"/>
      <c r="BG190" s="279"/>
      <c r="BH190" s="279"/>
      <c r="BI190" s="279"/>
      <c r="BJ190" s="279"/>
      <c r="BK190" s="279"/>
      <c r="BL190" s="279"/>
      <c r="BM190" s="279"/>
      <c r="BN190" s="279"/>
      <c r="BO190" s="279"/>
      <c r="BP190" s="279"/>
      <c r="BQ190" s="279"/>
      <c r="BR190" s="279"/>
      <c r="BS190" s="279"/>
      <c r="BT190" s="279"/>
      <c r="BU190" s="279"/>
      <c r="BV190" s="279"/>
      <c r="BW190" s="279"/>
      <c r="BX190" s="227"/>
      <c r="BY190" s="226"/>
      <c r="BZ190" s="226"/>
      <c r="CA190" s="227"/>
      <c r="CB190" s="227"/>
      <c r="CC190" s="227"/>
      <c r="CD190" s="227"/>
      <c r="CE190" s="227"/>
      <c r="CF190" s="195"/>
      <c r="CG190" s="277"/>
      <c r="CH190" s="197"/>
      <c r="CI190" s="278"/>
      <c r="CJ190" s="278"/>
      <c r="CK190" s="278"/>
      <c r="CL190" s="278"/>
      <c r="CM190" s="278"/>
      <c r="CN190" s="278"/>
      <c r="CO190" s="278"/>
      <c r="CP190" s="278"/>
      <c r="CQ190" s="278"/>
      <c r="CR190" s="278"/>
      <c r="CS190" s="278"/>
      <c r="CT190" s="278"/>
      <c r="CU190" s="278"/>
      <c r="CV190" s="278"/>
      <c r="CW190" s="278"/>
      <c r="CX190" s="278"/>
      <c r="CY190" s="278"/>
      <c r="CZ190" s="278"/>
      <c r="DA190" s="279"/>
      <c r="DB190" s="279"/>
      <c r="DC190" s="279"/>
      <c r="DD190" s="279"/>
      <c r="DE190" s="279"/>
      <c r="DF190" s="279"/>
      <c r="DG190" s="279"/>
      <c r="DH190" s="279"/>
      <c r="DI190" s="279"/>
      <c r="DJ190" s="279"/>
      <c r="DK190" s="279"/>
      <c r="DL190" s="279"/>
      <c r="DM190" s="279"/>
      <c r="DN190" s="279"/>
      <c r="DO190" s="279"/>
      <c r="DP190" s="279"/>
      <c r="DQ190" s="279"/>
      <c r="DR190" s="279"/>
      <c r="DS190" s="227"/>
      <c r="DT190" s="226"/>
      <c r="DU190" s="226"/>
      <c r="DV190" s="227"/>
      <c r="DW190" s="227"/>
      <c r="DX190" s="227"/>
      <c r="DY190" s="227"/>
      <c r="DZ190" s="227"/>
      <c r="EA190" s="195"/>
      <c r="EB190" s="277"/>
      <c r="EC190" s="197"/>
      <c r="ED190" s="278"/>
      <c r="EE190" s="278"/>
      <c r="EF190" s="278"/>
      <c r="EG190" s="278"/>
      <c r="EH190" s="278"/>
      <c r="EI190" s="278"/>
      <c r="EJ190" s="278"/>
      <c r="EK190" s="278"/>
      <c r="EL190" s="278"/>
      <c r="EM190" s="278"/>
      <c r="EN190" s="278"/>
      <c r="EO190" s="278"/>
      <c r="EP190" s="278"/>
      <c r="EQ190" s="278"/>
      <c r="ER190" s="278"/>
      <c r="ES190" s="278"/>
      <c r="ET190" s="278"/>
      <c r="EU190" s="278"/>
      <c r="EV190" s="279"/>
      <c r="EW190" s="279"/>
      <c r="EX190" s="279"/>
      <c r="EY190" s="279"/>
      <c r="EZ190" s="279"/>
      <c r="FA190" s="279"/>
      <c r="FB190" s="279"/>
      <c r="FC190" s="279"/>
      <c r="FD190" s="279"/>
      <c r="FE190" s="279"/>
      <c r="FF190" s="279"/>
      <c r="FG190" s="279"/>
      <c r="FH190" s="279"/>
      <c r="FI190" s="279"/>
      <c r="FJ190" s="279"/>
      <c r="FK190" s="279"/>
      <c r="FL190" s="279"/>
      <c r="FM190" s="279"/>
      <c r="FN190" s="227"/>
      <c r="FO190" s="226"/>
      <c r="FP190" s="226"/>
      <c r="FQ190" s="227"/>
      <c r="FR190" s="227"/>
      <c r="FS190" s="227"/>
      <c r="FT190" s="227"/>
      <c r="FU190" s="227"/>
      <c r="FV190" s="195"/>
      <c r="FW190" s="277"/>
      <c r="FX190" s="197"/>
      <c r="FY190" s="278"/>
      <c r="FZ190" s="278"/>
      <c r="GA190" s="278"/>
      <c r="GB190" s="278"/>
      <c r="GC190" s="278"/>
      <c r="GD190" s="278"/>
      <c r="GE190" s="278"/>
      <c r="GF190" s="278"/>
      <c r="GG190" s="278"/>
      <c r="GH190" s="278"/>
      <c r="GI190" s="278"/>
      <c r="GJ190" s="278"/>
      <c r="GK190" s="278"/>
      <c r="GL190" s="278"/>
      <c r="GM190" s="278"/>
      <c r="GN190" s="278"/>
      <c r="GO190" s="278"/>
      <c r="GP190" s="278"/>
      <c r="GQ190" s="279"/>
      <c r="GR190" s="279"/>
      <c r="GS190" s="279"/>
      <c r="GT190" s="279"/>
      <c r="GU190" s="279"/>
      <c r="GV190" s="279"/>
      <c r="GW190" s="279"/>
      <c r="GX190" s="279"/>
      <c r="GY190" s="279"/>
      <c r="GZ190" s="279"/>
      <c r="HA190" s="279"/>
      <c r="HB190" s="279"/>
      <c r="HC190" s="279"/>
      <c r="HD190" s="279"/>
      <c r="HE190" s="279"/>
      <c r="HF190" s="279"/>
      <c r="HG190" s="279"/>
      <c r="HH190" s="279"/>
      <c r="HI190" s="227"/>
      <c r="HJ190" s="226"/>
      <c r="HK190" s="226"/>
      <c r="HL190" s="227"/>
      <c r="HM190" s="227"/>
      <c r="HN190" s="227"/>
      <c r="HO190" s="227"/>
      <c r="HP190" s="227"/>
      <c r="HQ190" s="195"/>
      <c r="HR190" s="277"/>
      <c r="HS190" s="197"/>
      <c r="HT190" s="278"/>
      <c r="HU190" s="278"/>
      <c r="HV190" s="278"/>
      <c r="HW190" s="278"/>
      <c r="HX190" s="278"/>
      <c r="HY190" s="278"/>
      <c r="HZ190" s="278"/>
      <c r="IA190" s="278"/>
      <c r="IB190" s="278"/>
      <c r="IC190" s="278"/>
    </row>
    <row r="191" spans="1:237" s="280" customFormat="1" ht="45" customHeight="1">
      <c r="A191" s="227">
        <v>165</v>
      </c>
      <c r="B191" s="226" t="s">
        <v>468</v>
      </c>
      <c r="C191" s="226" t="s">
        <v>468</v>
      </c>
      <c r="D191" s="227" t="s">
        <v>584</v>
      </c>
      <c r="E191" s="227" t="s">
        <v>470</v>
      </c>
      <c r="F191" s="227" t="s">
        <v>1418</v>
      </c>
      <c r="G191" s="227" t="s">
        <v>559</v>
      </c>
      <c r="H191" s="227" t="s">
        <v>5</v>
      </c>
      <c r="I191" s="195">
        <f t="shared" si="12"/>
        <v>4</v>
      </c>
      <c r="J191" s="277">
        <v>8700300</v>
      </c>
      <c r="K191" s="197">
        <f t="shared" si="13"/>
        <v>34801200</v>
      </c>
      <c r="L191" s="409"/>
      <c r="M191" s="410"/>
      <c r="N191" s="410"/>
      <c r="O191" s="410"/>
      <c r="P191" s="410">
        <v>4</v>
      </c>
      <c r="Q191" s="410"/>
      <c r="R191" s="410"/>
      <c r="S191" s="410"/>
      <c r="T191" s="410"/>
      <c r="U191" s="410"/>
      <c r="V191" s="410"/>
      <c r="W191" s="410"/>
      <c r="X191" s="410"/>
      <c r="Y191" s="410"/>
      <c r="Z191" s="410"/>
      <c r="AA191" s="410"/>
      <c r="AB191" s="410"/>
      <c r="AC191" s="410"/>
      <c r="AD191" s="226"/>
      <c r="AE191" s="226"/>
      <c r="AF191" s="227"/>
      <c r="AG191" s="227"/>
      <c r="AH191" s="227"/>
      <c r="AI191" s="227"/>
      <c r="AJ191" s="227"/>
      <c r="AK191" s="195"/>
      <c r="AL191" s="277"/>
      <c r="AM191" s="197"/>
      <c r="AN191" s="278"/>
      <c r="AO191" s="278"/>
      <c r="AP191" s="278"/>
      <c r="AQ191" s="278"/>
      <c r="AR191" s="278"/>
      <c r="AS191" s="278"/>
      <c r="AT191" s="278"/>
      <c r="AU191" s="278"/>
      <c r="AV191" s="278"/>
      <c r="AW191" s="278"/>
      <c r="AX191" s="278"/>
      <c r="AY191" s="278"/>
      <c r="AZ191" s="278"/>
      <c r="BA191" s="278"/>
      <c r="BB191" s="278"/>
      <c r="BC191" s="278"/>
      <c r="BD191" s="278"/>
      <c r="BE191" s="278"/>
      <c r="BF191" s="279"/>
      <c r="BG191" s="279"/>
      <c r="BH191" s="279"/>
      <c r="BI191" s="279"/>
      <c r="BJ191" s="279"/>
      <c r="BK191" s="279"/>
      <c r="BL191" s="279"/>
      <c r="BM191" s="279"/>
      <c r="BN191" s="279"/>
      <c r="BO191" s="279"/>
      <c r="BP191" s="279"/>
      <c r="BQ191" s="279"/>
      <c r="BR191" s="279"/>
      <c r="BS191" s="279"/>
      <c r="BT191" s="279"/>
      <c r="BU191" s="279"/>
      <c r="BV191" s="279"/>
      <c r="BW191" s="279"/>
      <c r="BX191" s="227"/>
      <c r="BY191" s="226"/>
      <c r="BZ191" s="226"/>
      <c r="CA191" s="227"/>
      <c r="CB191" s="227"/>
      <c r="CC191" s="227"/>
      <c r="CD191" s="227"/>
      <c r="CE191" s="227"/>
      <c r="CF191" s="195"/>
      <c r="CG191" s="277"/>
      <c r="CH191" s="197"/>
      <c r="CI191" s="278"/>
      <c r="CJ191" s="278"/>
      <c r="CK191" s="278"/>
      <c r="CL191" s="278"/>
      <c r="CM191" s="278"/>
      <c r="CN191" s="278"/>
      <c r="CO191" s="278"/>
      <c r="CP191" s="278"/>
      <c r="CQ191" s="278"/>
      <c r="CR191" s="278"/>
      <c r="CS191" s="278"/>
      <c r="CT191" s="278"/>
      <c r="CU191" s="278"/>
      <c r="CV191" s="278"/>
      <c r="CW191" s="278"/>
      <c r="CX191" s="278"/>
      <c r="CY191" s="278"/>
      <c r="CZ191" s="278"/>
      <c r="DA191" s="279"/>
      <c r="DB191" s="279"/>
      <c r="DC191" s="279"/>
      <c r="DD191" s="279"/>
      <c r="DE191" s="279"/>
      <c r="DF191" s="279"/>
      <c r="DG191" s="279"/>
      <c r="DH191" s="279"/>
      <c r="DI191" s="279"/>
      <c r="DJ191" s="279"/>
      <c r="DK191" s="279"/>
      <c r="DL191" s="279"/>
      <c r="DM191" s="279"/>
      <c r="DN191" s="279"/>
      <c r="DO191" s="279"/>
      <c r="DP191" s="279"/>
      <c r="DQ191" s="279"/>
      <c r="DR191" s="279"/>
      <c r="DS191" s="227"/>
      <c r="DT191" s="226"/>
      <c r="DU191" s="226"/>
      <c r="DV191" s="227"/>
      <c r="DW191" s="227"/>
      <c r="DX191" s="227"/>
      <c r="DY191" s="227"/>
      <c r="DZ191" s="227"/>
      <c r="EA191" s="195"/>
      <c r="EB191" s="277"/>
      <c r="EC191" s="197"/>
      <c r="ED191" s="278"/>
      <c r="EE191" s="278"/>
      <c r="EF191" s="278"/>
      <c r="EG191" s="278"/>
      <c r="EH191" s="278"/>
      <c r="EI191" s="278"/>
      <c r="EJ191" s="278"/>
      <c r="EK191" s="278"/>
      <c r="EL191" s="278"/>
      <c r="EM191" s="278"/>
      <c r="EN191" s="278"/>
      <c r="EO191" s="278"/>
      <c r="EP191" s="278"/>
      <c r="EQ191" s="278"/>
      <c r="ER191" s="278"/>
      <c r="ES191" s="278"/>
      <c r="ET191" s="278"/>
      <c r="EU191" s="278"/>
      <c r="EV191" s="279"/>
      <c r="EW191" s="279"/>
      <c r="EX191" s="279"/>
      <c r="EY191" s="279"/>
      <c r="EZ191" s="279"/>
      <c r="FA191" s="279"/>
      <c r="FB191" s="279"/>
      <c r="FC191" s="279"/>
      <c r="FD191" s="279"/>
      <c r="FE191" s="279"/>
      <c r="FF191" s="279"/>
      <c r="FG191" s="279"/>
      <c r="FH191" s="279"/>
      <c r="FI191" s="279"/>
      <c r="FJ191" s="279"/>
      <c r="FK191" s="279"/>
      <c r="FL191" s="279"/>
      <c r="FM191" s="279"/>
      <c r="FN191" s="227"/>
      <c r="FO191" s="226"/>
      <c r="FP191" s="226"/>
      <c r="FQ191" s="227"/>
      <c r="FR191" s="227"/>
      <c r="FS191" s="227"/>
      <c r="FT191" s="227"/>
      <c r="FU191" s="227"/>
      <c r="FV191" s="195"/>
      <c r="FW191" s="277"/>
      <c r="FX191" s="197"/>
      <c r="FY191" s="278"/>
      <c r="FZ191" s="278"/>
      <c r="GA191" s="278"/>
      <c r="GB191" s="278"/>
      <c r="GC191" s="278"/>
      <c r="GD191" s="278"/>
      <c r="GE191" s="278"/>
      <c r="GF191" s="278"/>
      <c r="GG191" s="278"/>
      <c r="GH191" s="278"/>
      <c r="GI191" s="278"/>
      <c r="GJ191" s="278"/>
      <c r="GK191" s="278"/>
      <c r="GL191" s="278"/>
      <c r="GM191" s="278"/>
      <c r="GN191" s="278"/>
      <c r="GO191" s="278"/>
      <c r="GP191" s="278"/>
      <c r="GQ191" s="279"/>
      <c r="GR191" s="279"/>
      <c r="GS191" s="279"/>
      <c r="GT191" s="279"/>
      <c r="GU191" s="279"/>
      <c r="GV191" s="279"/>
      <c r="GW191" s="279"/>
      <c r="GX191" s="279"/>
      <c r="GY191" s="279"/>
      <c r="GZ191" s="279"/>
      <c r="HA191" s="279"/>
      <c r="HB191" s="279"/>
      <c r="HC191" s="279"/>
      <c r="HD191" s="279"/>
      <c r="HE191" s="279"/>
      <c r="HF191" s="279"/>
      <c r="HG191" s="279"/>
      <c r="HH191" s="279"/>
      <c r="HI191" s="227"/>
      <c r="HJ191" s="226"/>
      <c r="HK191" s="226"/>
      <c r="HL191" s="227"/>
      <c r="HM191" s="227"/>
      <c r="HN191" s="227"/>
      <c r="HO191" s="227"/>
      <c r="HP191" s="227"/>
      <c r="HQ191" s="195"/>
      <c r="HR191" s="277"/>
      <c r="HS191" s="197"/>
      <c r="HT191" s="278"/>
      <c r="HU191" s="278"/>
      <c r="HV191" s="278"/>
      <c r="HW191" s="278"/>
      <c r="HX191" s="278"/>
      <c r="HY191" s="278"/>
      <c r="HZ191" s="278"/>
      <c r="IA191" s="278"/>
      <c r="IB191" s="278"/>
      <c r="IC191" s="278"/>
    </row>
    <row r="192" spans="1:237" s="280" customFormat="1" ht="78.75" customHeight="1">
      <c r="A192" s="227">
        <v>166</v>
      </c>
      <c r="B192" s="226" t="s">
        <v>471</v>
      </c>
      <c r="C192" s="226" t="s">
        <v>1419</v>
      </c>
      <c r="D192" s="227" t="s">
        <v>585</v>
      </c>
      <c r="E192" s="227" t="s">
        <v>473</v>
      </c>
      <c r="F192" s="227" t="s">
        <v>1418</v>
      </c>
      <c r="G192" s="227" t="s">
        <v>559</v>
      </c>
      <c r="H192" s="227" t="s">
        <v>5</v>
      </c>
      <c r="I192" s="195">
        <f t="shared" si="12"/>
        <v>6</v>
      </c>
      <c r="J192" s="277">
        <v>385000</v>
      </c>
      <c r="K192" s="197">
        <f t="shared" si="13"/>
        <v>2310000</v>
      </c>
      <c r="L192" s="409"/>
      <c r="M192" s="410"/>
      <c r="N192" s="410"/>
      <c r="O192" s="410"/>
      <c r="P192" s="410">
        <v>6</v>
      </c>
      <c r="Q192" s="410"/>
      <c r="R192" s="410"/>
      <c r="S192" s="410"/>
      <c r="T192" s="410"/>
      <c r="U192" s="410"/>
      <c r="V192" s="410"/>
      <c r="W192" s="410"/>
      <c r="X192" s="410"/>
      <c r="Y192" s="410"/>
      <c r="Z192" s="410"/>
      <c r="AA192" s="410"/>
      <c r="AB192" s="410"/>
      <c r="AC192" s="410"/>
      <c r="AD192" s="226"/>
      <c r="AE192" s="226"/>
      <c r="AF192" s="227"/>
      <c r="AG192" s="227"/>
      <c r="AH192" s="227"/>
      <c r="AI192" s="227"/>
      <c r="AJ192" s="227"/>
      <c r="AK192" s="195"/>
      <c r="AL192" s="277"/>
      <c r="AM192" s="197"/>
      <c r="AN192" s="278"/>
      <c r="AO192" s="278"/>
      <c r="AP192" s="278"/>
      <c r="AQ192" s="278"/>
      <c r="AR192" s="278"/>
      <c r="AS192" s="278"/>
      <c r="AT192" s="278"/>
      <c r="AU192" s="278"/>
      <c r="AV192" s="278"/>
      <c r="AW192" s="278"/>
      <c r="AX192" s="278"/>
      <c r="AY192" s="278"/>
      <c r="AZ192" s="278"/>
      <c r="BA192" s="278"/>
      <c r="BB192" s="278"/>
      <c r="BC192" s="278"/>
      <c r="BD192" s="278"/>
      <c r="BE192" s="278"/>
      <c r="BF192" s="279"/>
      <c r="BG192" s="279"/>
      <c r="BH192" s="279"/>
      <c r="BI192" s="279"/>
      <c r="BJ192" s="279"/>
      <c r="BK192" s="279"/>
      <c r="BL192" s="279"/>
      <c r="BM192" s="279"/>
      <c r="BN192" s="279"/>
      <c r="BO192" s="279"/>
      <c r="BP192" s="279"/>
      <c r="BQ192" s="279"/>
      <c r="BR192" s="279"/>
      <c r="BS192" s="279"/>
      <c r="BT192" s="279"/>
      <c r="BU192" s="279"/>
      <c r="BV192" s="279"/>
      <c r="BW192" s="279"/>
      <c r="BX192" s="227"/>
      <c r="BY192" s="226"/>
      <c r="BZ192" s="226"/>
      <c r="CA192" s="227"/>
      <c r="CB192" s="227"/>
      <c r="CC192" s="227"/>
      <c r="CD192" s="227"/>
      <c r="CE192" s="227"/>
      <c r="CF192" s="195"/>
      <c r="CG192" s="277"/>
      <c r="CH192" s="197"/>
      <c r="CI192" s="278"/>
      <c r="CJ192" s="278"/>
      <c r="CK192" s="278"/>
      <c r="CL192" s="278"/>
      <c r="CM192" s="278"/>
      <c r="CN192" s="278"/>
      <c r="CO192" s="278"/>
      <c r="CP192" s="278"/>
      <c r="CQ192" s="278"/>
      <c r="CR192" s="278"/>
      <c r="CS192" s="278"/>
      <c r="CT192" s="278"/>
      <c r="CU192" s="278"/>
      <c r="CV192" s="278"/>
      <c r="CW192" s="278"/>
      <c r="CX192" s="278"/>
      <c r="CY192" s="278"/>
      <c r="CZ192" s="278"/>
      <c r="DA192" s="279"/>
      <c r="DB192" s="279"/>
      <c r="DC192" s="279"/>
      <c r="DD192" s="279"/>
      <c r="DE192" s="279"/>
      <c r="DF192" s="279"/>
      <c r="DG192" s="279"/>
      <c r="DH192" s="279"/>
      <c r="DI192" s="279"/>
      <c r="DJ192" s="279"/>
      <c r="DK192" s="279"/>
      <c r="DL192" s="279"/>
      <c r="DM192" s="279"/>
      <c r="DN192" s="279"/>
      <c r="DO192" s="279"/>
      <c r="DP192" s="279"/>
      <c r="DQ192" s="279"/>
      <c r="DR192" s="279"/>
      <c r="DS192" s="227"/>
      <c r="DT192" s="226"/>
      <c r="DU192" s="226"/>
      <c r="DV192" s="227"/>
      <c r="DW192" s="227"/>
      <c r="DX192" s="227"/>
      <c r="DY192" s="227"/>
      <c r="DZ192" s="227"/>
      <c r="EA192" s="195"/>
      <c r="EB192" s="277"/>
      <c r="EC192" s="197"/>
      <c r="ED192" s="278"/>
      <c r="EE192" s="278"/>
      <c r="EF192" s="278"/>
      <c r="EG192" s="278"/>
      <c r="EH192" s="278"/>
      <c r="EI192" s="278"/>
      <c r="EJ192" s="278"/>
      <c r="EK192" s="278"/>
      <c r="EL192" s="278"/>
      <c r="EM192" s="278"/>
      <c r="EN192" s="278"/>
      <c r="EO192" s="278"/>
      <c r="EP192" s="278"/>
      <c r="EQ192" s="278"/>
      <c r="ER192" s="278"/>
      <c r="ES192" s="278"/>
      <c r="ET192" s="278"/>
      <c r="EU192" s="278"/>
      <c r="EV192" s="279"/>
      <c r="EW192" s="279"/>
      <c r="EX192" s="279"/>
      <c r="EY192" s="279"/>
      <c r="EZ192" s="279"/>
      <c r="FA192" s="279"/>
      <c r="FB192" s="279"/>
      <c r="FC192" s="279"/>
      <c r="FD192" s="279"/>
      <c r="FE192" s="279"/>
      <c r="FF192" s="279"/>
      <c r="FG192" s="279"/>
      <c r="FH192" s="279"/>
      <c r="FI192" s="279"/>
      <c r="FJ192" s="279"/>
      <c r="FK192" s="279"/>
      <c r="FL192" s="279"/>
      <c r="FM192" s="279"/>
      <c r="FN192" s="227"/>
      <c r="FO192" s="226"/>
      <c r="FP192" s="226"/>
      <c r="FQ192" s="227"/>
      <c r="FR192" s="227"/>
      <c r="FS192" s="227"/>
      <c r="FT192" s="227"/>
      <c r="FU192" s="227"/>
      <c r="FV192" s="195"/>
      <c r="FW192" s="277"/>
      <c r="FX192" s="197"/>
      <c r="FY192" s="278"/>
      <c r="FZ192" s="278"/>
      <c r="GA192" s="278"/>
      <c r="GB192" s="278"/>
      <c r="GC192" s="278"/>
      <c r="GD192" s="278"/>
      <c r="GE192" s="278"/>
      <c r="GF192" s="278"/>
      <c r="GG192" s="278"/>
      <c r="GH192" s="278"/>
      <c r="GI192" s="278"/>
      <c r="GJ192" s="278"/>
      <c r="GK192" s="278"/>
      <c r="GL192" s="278"/>
      <c r="GM192" s="278"/>
      <c r="GN192" s="278"/>
      <c r="GO192" s="278"/>
      <c r="GP192" s="278"/>
      <c r="GQ192" s="279"/>
      <c r="GR192" s="279"/>
      <c r="GS192" s="279"/>
      <c r="GT192" s="279"/>
      <c r="GU192" s="279"/>
      <c r="GV192" s="279"/>
      <c r="GW192" s="279"/>
      <c r="GX192" s="279"/>
      <c r="GY192" s="279"/>
      <c r="GZ192" s="279"/>
      <c r="HA192" s="279"/>
      <c r="HB192" s="279"/>
      <c r="HC192" s="279"/>
      <c r="HD192" s="279"/>
      <c r="HE192" s="279"/>
      <c r="HF192" s="279"/>
      <c r="HG192" s="279"/>
      <c r="HH192" s="279"/>
      <c r="HI192" s="227"/>
      <c r="HJ192" s="226"/>
      <c r="HK192" s="226"/>
      <c r="HL192" s="227"/>
      <c r="HM192" s="227"/>
      <c r="HN192" s="227"/>
      <c r="HO192" s="227"/>
      <c r="HP192" s="227"/>
      <c r="HQ192" s="195"/>
      <c r="HR192" s="277"/>
      <c r="HS192" s="197"/>
      <c r="HT192" s="278"/>
      <c r="HU192" s="278"/>
      <c r="HV192" s="278"/>
      <c r="HW192" s="278"/>
      <c r="HX192" s="278"/>
      <c r="HY192" s="278"/>
      <c r="HZ192" s="278"/>
      <c r="IA192" s="278"/>
      <c r="IB192" s="278"/>
      <c r="IC192" s="278"/>
    </row>
    <row r="193" spans="1:29" s="191" customFormat="1" ht="12">
      <c r="A193" s="275"/>
      <c r="B193" s="224" t="s">
        <v>474</v>
      </c>
      <c r="C193" s="274"/>
      <c r="D193" s="274"/>
      <c r="E193" s="274"/>
      <c r="F193" s="274"/>
      <c r="G193" s="275"/>
      <c r="H193" s="275"/>
      <c r="I193" s="188"/>
      <c r="J193" s="276"/>
      <c r="K193" s="190">
        <v>622862100</v>
      </c>
      <c r="L193" s="405"/>
      <c r="M193" s="404"/>
      <c r="N193" s="404"/>
      <c r="O193" s="404"/>
      <c r="P193" s="404"/>
      <c r="Q193" s="404"/>
      <c r="R193" s="404"/>
      <c r="S193" s="404"/>
      <c r="T193" s="404"/>
      <c r="U193" s="404"/>
      <c r="V193" s="404"/>
      <c r="W193" s="404"/>
      <c r="X193" s="404"/>
      <c r="Y193" s="404"/>
      <c r="Z193" s="404"/>
      <c r="AA193" s="404"/>
      <c r="AB193" s="404"/>
      <c r="AC193" s="404"/>
    </row>
    <row r="194" spans="1:29" s="198" customFormat="1" ht="56.25" customHeight="1">
      <c r="A194" s="227">
        <v>167</v>
      </c>
      <c r="B194" s="226" t="s">
        <v>418</v>
      </c>
      <c r="C194" s="226" t="s">
        <v>418</v>
      </c>
      <c r="D194" s="227" t="s">
        <v>586</v>
      </c>
      <c r="E194" s="227" t="s">
        <v>420</v>
      </c>
      <c r="F194" s="227" t="s">
        <v>1324</v>
      </c>
      <c r="G194" s="227" t="s">
        <v>559</v>
      </c>
      <c r="H194" s="227" t="s">
        <v>5</v>
      </c>
      <c r="I194" s="195">
        <f t="shared" ref="I194:I225" si="14">SUM(L194:AC194)</f>
        <v>12</v>
      </c>
      <c r="J194" s="277">
        <v>752850</v>
      </c>
      <c r="K194" s="197">
        <f t="shared" si="13"/>
        <v>9034200</v>
      </c>
      <c r="L194" s="409"/>
      <c r="M194" s="410"/>
      <c r="N194" s="410"/>
      <c r="O194" s="410"/>
      <c r="P194" s="410"/>
      <c r="Q194" s="410"/>
      <c r="R194" s="410"/>
      <c r="S194" s="410"/>
      <c r="T194" s="410"/>
      <c r="U194" s="410"/>
      <c r="V194" s="410"/>
      <c r="W194" s="410"/>
      <c r="X194" s="410">
        <v>12</v>
      </c>
      <c r="Y194" s="410"/>
      <c r="Z194" s="410"/>
      <c r="AA194" s="410"/>
      <c r="AB194" s="410"/>
      <c r="AC194" s="410"/>
    </row>
    <row r="195" spans="1:29" s="198" customFormat="1" ht="67.5" customHeight="1">
      <c r="A195" s="227">
        <v>168</v>
      </c>
      <c r="B195" s="226" t="s">
        <v>286</v>
      </c>
      <c r="C195" s="226" t="s">
        <v>565</v>
      </c>
      <c r="D195" s="227" t="s">
        <v>587</v>
      </c>
      <c r="E195" s="227" t="s">
        <v>425</v>
      </c>
      <c r="F195" s="227" t="s">
        <v>1324</v>
      </c>
      <c r="G195" s="227" t="s">
        <v>559</v>
      </c>
      <c r="H195" s="227" t="s">
        <v>5</v>
      </c>
      <c r="I195" s="195">
        <f t="shared" si="14"/>
        <v>12</v>
      </c>
      <c r="J195" s="277">
        <v>1432200</v>
      </c>
      <c r="K195" s="197">
        <f t="shared" si="13"/>
        <v>17186400</v>
      </c>
      <c r="L195" s="409"/>
      <c r="M195" s="410"/>
      <c r="N195" s="410"/>
      <c r="O195" s="410"/>
      <c r="P195" s="410"/>
      <c r="Q195" s="410"/>
      <c r="R195" s="410"/>
      <c r="S195" s="410"/>
      <c r="T195" s="410"/>
      <c r="U195" s="410"/>
      <c r="V195" s="410"/>
      <c r="W195" s="410"/>
      <c r="X195" s="410">
        <v>12</v>
      </c>
      <c r="Y195" s="410"/>
      <c r="Z195" s="410"/>
      <c r="AA195" s="410"/>
      <c r="AB195" s="410"/>
      <c r="AC195" s="410"/>
    </row>
    <row r="196" spans="1:29" s="198" customFormat="1" ht="90" customHeight="1">
      <c r="A196" s="227">
        <v>169</v>
      </c>
      <c r="B196" s="226" t="s">
        <v>428</v>
      </c>
      <c r="C196" s="226" t="s">
        <v>428</v>
      </c>
      <c r="D196" s="227" t="s">
        <v>588</v>
      </c>
      <c r="E196" s="227" t="s">
        <v>430</v>
      </c>
      <c r="F196" s="227" t="s">
        <v>1324</v>
      </c>
      <c r="G196" s="227" t="s">
        <v>559</v>
      </c>
      <c r="H196" s="227" t="s">
        <v>5</v>
      </c>
      <c r="I196" s="195">
        <f t="shared" si="14"/>
        <v>12</v>
      </c>
      <c r="J196" s="277">
        <v>2567250</v>
      </c>
      <c r="K196" s="197">
        <f t="shared" si="13"/>
        <v>30807000</v>
      </c>
      <c r="L196" s="409"/>
      <c r="M196" s="410"/>
      <c r="N196" s="410"/>
      <c r="O196" s="410"/>
      <c r="P196" s="410"/>
      <c r="Q196" s="410"/>
      <c r="R196" s="410"/>
      <c r="S196" s="410"/>
      <c r="T196" s="410"/>
      <c r="U196" s="410"/>
      <c r="V196" s="410"/>
      <c r="W196" s="410"/>
      <c r="X196" s="410">
        <v>12</v>
      </c>
      <c r="Y196" s="410"/>
      <c r="Z196" s="410"/>
      <c r="AA196" s="410"/>
      <c r="AB196" s="410"/>
      <c r="AC196" s="410"/>
    </row>
    <row r="197" spans="1:29" s="198" customFormat="1" ht="56.25" customHeight="1">
      <c r="A197" s="227">
        <v>170</v>
      </c>
      <c r="B197" s="226" t="s">
        <v>6</v>
      </c>
      <c r="C197" s="226" t="s">
        <v>6</v>
      </c>
      <c r="D197" s="227" t="s">
        <v>571</v>
      </c>
      <c r="E197" s="227" t="s">
        <v>433</v>
      </c>
      <c r="F197" s="227" t="s">
        <v>1324</v>
      </c>
      <c r="G197" s="227" t="s">
        <v>559</v>
      </c>
      <c r="H197" s="227" t="s">
        <v>5</v>
      </c>
      <c r="I197" s="195">
        <f t="shared" si="14"/>
        <v>12</v>
      </c>
      <c r="J197" s="277">
        <v>1982400</v>
      </c>
      <c r="K197" s="197">
        <f t="shared" si="13"/>
        <v>23788800</v>
      </c>
      <c r="L197" s="409"/>
      <c r="M197" s="410"/>
      <c r="N197" s="410"/>
      <c r="O197" s="410"/>
      <c r="P197" s="410"/>
      <c r="Q197" s="410"/>
      <c r="R197" s="410"/>
      <c r="S197" s="410"/>
      <c r="T197" s="410"/>
      <c r="U197" s="410"/>
      <c r="V197" s="410"/>
      <c r="W197" s="410"/>
      <c r="X197" s="410">
        <v>12</v>
      </c>
      <c r="Y197" s="410"/>
      <c r="Z197" s="410"/>
      <c r="AA197" s="410"/>
      <c r="AB197" s="410"/>
      <c r="AC197" s="410"/>
    </row>
    <row r="198" spans="1:29" s="198" customFormat="1" ht="45" customHeight="1">
      <c r="A198" s="227">
        <v>171</v>
      </c>
      <c r="B198" s="226" t="s">
        <v>476</v>
      </c>
      <c r="C198" s="226" t="s">
        <v>1410</v>
      </c>
      <c r="D198" s="227" t="s">
        <v>329</v>
      </c>
      <c r="E198" s="227" t="s">
        <v>414</v>
      </c>
      <c r="F198" s="227" t="s">
        <v>1324</v>
      </c>
      <c r="G198" s="227" t="s">
        <v>559</v>
      </c>
      <c r="H198" s="227" t="s">
        <v>5</v>
      </c>
      <c r="I198" s="195">
        <f t="shared" si="14"/>
        <v>12</v>
      </c>
      <c r="J198" s="277">
        <v>2111550</v>
      </c>
      <c r="K198" s="197">
        <f t="shared" si="13"/>
        <v>25338600</v>
      </c>
      <c r="L198" s="409"/>
      <c r="M198" s="410"/>
      <c r="N198" s="410"/>
      <c r="O198" s="410"/>
      <c r="P198" s="410"/>
      <c r="Q198" s="410"/>
      <c r="R198" s="410"/>
      <c r="S198" s="410"/>
      <c r="T198" s="410"/>
      <c r="U198" s="410"/>
      <c r="V198" s="410"/>
      <c r="W198" s="410"/>
      <c r="X198" s="410">
        <v>12</v>
      </c>
      <c r="Y198" s="410"/>
      <c r="Z198" s="410"/>
      <c r="AA198" s="410"/>
      <c r="AB198" s="410"/>
      <c r="AC198" s="410"/>
    </row>
    <row r="199" spans="1:29" s="198" customFormat="1" ht="45" customHeight="1">
      <c r="A199" s="227">
        <v>172</v>
      </c>
      <c r="B199" s="226" t="s">
        <v>477</v>
      </c>
      <c r="C199" s="226" t="s">
        <v>578</v>
      </c>
      <c r="D199" s="227" t="s">
        <v>579</v>
      </c>
      <c r="E199" s="227" t="s">
        <v>454</v>
      </c>
      <c r="F199" s="227" t="s">
        <v>1324</v>
      </c>
      <c r="G199" s="227" t="s">
        <v>559</v>
      </c>
      <c r="H199" s="227" t="s">
        <v>410</v>
      </c>
      <c r="I199" s="195">
        <f t="shared" si="14"/>
        <v>12</v>
      </c>
      <c r="J199" s="277">
        <v>1189650</v>
      </c>
      <c r="K199" s="197">
        <f t="shared" si="13"/>
        <v>14275800</v>
      </c>
      <c r="L199" s="409"/>
      <c r="M199" s="410"/>
      <c r="N199" s="410"/>
      <c r="O199" s="410"/>
      <c r="P199" s="410"/>
      <c r="Q199" s="410"/>
      <c r="R199" s="410"/>
      <c r="S199" s="410"/>
      <c r="T199" s="410"/>
      <c r="U199" s="410"/>
      <c r="V199" s="410"/>
      <c r="W199" s="410"/>
      <c r="X199" s="410">
        <v>12</v>
      </c>
      <c r="Y199" s="410"/>
      <c r="Z199" s="410"/>
      <c r="AA199" s="410"/>
      <c r="AB199" s="410"/>
      <c r="AC199" s="410"/>
    </row>
    <row r="200" spans="1:29" s="198" customFormat="1" ht="67.5" customHeight="1">
      <c r="A200" s="227">
        <v>173</v>
      </c>
      <c r="B200" s="226" t="s">
        <v>444</v>
      </c>
      <c r="C200" s="226" t="s">
        <v>1411</v>
      </c>
      <c r="D200" s="227" t="s">
        <v>576</v>
      </c>
      <c r="E200" s="227" t="s">
        <v>446</v>
      </c>
      <c r="F200" s="227" t="s">
        <v>1324</v>
      </c>
      <c r="G200" s="227" t="s">
        <v>559</v>
      </c>
      <c r="H200" s="227" t="s">
        <v>5</v>
      </c>
      <c r="I200" s="195">
        <f t="shared" si="14"/>
        <v>12</v>
      </c>
      <c r="J200" s="277">
        <v>746550</v>
      </c>
      <c r="K200" s="197">
        <f t="shared" si="13"/>
        <v>8958600</v>
      </c>
      <c r="L200" s="409"/>
      <c r="M200" s="410"/>
      <c r="N200" s="410"/>
      <c r="O200" s="410"/>
      <c r="P200" s="410"/>
      <c r="Q200" s="410"/>
      <c r="R200" s="410"/>
      <c r="S200" s="410"/>
      <c r="T200" s="410"/>
      <c r="U200" s="410"/>
      <c r="V200" s="410"/>
      <c r="W200" s="410"/>
      <c r="X200" s="410">
        <v>12</v>
      </c>
      <c r="Y200" s="410"/>
      <c r="Z200" s="410"/>
      <c r="AA200" s="410"/>
      <c r="AB200" s="410"/>
      <c r="AC200" s="410"/>
    </row>
    <row r="201" spans="1:29" s="198" customFormat="1" ht="67.5" customHeight="1">
      <c r="A201" s="227">
        <v>174</v>
      </c>
      <c r="B201" s="226" t="s">
        <v>313</v>
      </c>
      <c r="C201" s="226" t="s">
        <v>313</v>
      </c>
      <c r="D201" s="227" t="s">
        <v>586</v>
      </c>
      <c r="E201" s="227" t="s">
        <v>447</v>
      </c>
      <c r="F201" s="227" t="s">
        <v>1324</v>
      </c>
      <c r="G201" s="227" t="s">
        <v>559</v>
      </c>
      <c r="H201" s="227" t="s">
        <v>5</v>
      </c>
      <c r="I201" s="195">
        <f t="shared" si="14"/>
        <v>12</v>
      </c>
      <c r="J201" s="277">
        <v>4317600</v>
      </c>
      <c r="K201" s="197">
        <f t="shared" si="13"/>
        <v>51811200</v>
      </c>
      <c r="L201" s="409"/>
      <c r="M201" s="410"/>
      <c r="N201" s="410"/>
      <c r="O201" s="410"/>
      <c r="P201" s="410"/>
      <c r="Q201" s="410"/>
      <c r="R201" s="410"/>
      <c r="S201" s="410"/>
      <c r="T201" s="410"/>
      <c r="U201" s="410"/>
      <c r="V201" s="410"/>
      <c r="W201" s="410"/>
      <c r="X201" s="410">
        <v>12</v>
      </c>
      <c r="Y201" s="410"/>
      <c r="Z201" s="410"/>
      <c r="AA201" s="410"/>
      <c r="AB201" s="410"/>
      <c r="AC201" s="410"/>
    </row>
    <row r="202" spans="1:29" s="198" customFormat="1" ht="56.25" customHeight="1">
      <c r="A202" s="227">
        <v>175</v>
      </c>
      <c r="B202" s="226" t="s">
        <v>315</v>
      </c>
      <c r="C202" s="226" t="s">
        <v>315</v>
      </c>
      <c r="D202" s="227" t="s">
        <v>571</v>
      </c>
      <c r="E202" s="227" t="s">
        <v>452</v>
      </c>
      <c r="F202" s="227" t="s">
        <v>1324</v>
      </c>
      <c r="G202" s="227" t="s">
        <v>559</v>
      </c>
      <c r="H202" s="227" t="s">
        <v>5</v>
      </c>
      <c r="I202" s="195">
        <f t="shared" si="14"/>
        <v>12</v>
      </c>
      <c r="J202" s="277">
        <v>3079650</v>
      </c>
      <c r="K202" s="197">
        <f t="shared" si="13"/>
        <v>36955800</v>
      </c>
      <c r="L202" s="409"/>
      <c r="M202" s="410"/>
      <c r="N202" s="410"/>
      <c r="O202" s="410"/>
      <c r="P202" s="410"/>
      <c r="Q202" s="410"/>
      <c r="R202" s="410"/>
      <c r="S202" s="410"/>
      <c r="T202" s="410"/>
      <c r="U202" s="410"/>
      <c r="V202" s="410"/>
      <c r="W202" s="410"/>
      <c r="X202" s="410">
        <v>12</v>
      </c>
      <c r="Y202" s="410"/>
      <c r="Z202" s="410"/>
      <c r="AA202" s="410"/>
      <c r="AB202" s="410"/>
      <c r="AC202" s="410"/>
    </row>
    <row r="203" spans="1:29" s="198" customFormat="1" ht="45" customHeight="1">
      <c r="A203" s="227">
        <v>176</v>
      </c>
      <c r="B203" s="226" t="s">
        <v>413</v>
      </c>
      <c r="C203" s="226" t="s">
        <v>1410</v>
      </c>
      <c r="D203" s="227" t="s">
        <v>561</v>
      </c>
      <c r="E203" s="227" t="s">
        <v>414</v>
      </c>
      <c r="F203" s="227" t="s">
        <v>1324</v>
      </c>
      <c r="G203" s="227" t="s">
        <v>559</v>
      </c>
      <c r="H203" s="227" t="s">
        <v>410</v>
      </c>
      <c r="I203" s="195">
        <f t="shared" si="14"/>
        <v>12</v>
      </c>
      <c r="J203" s="277">
        <v>2111550</v>
      </c>
      <c r="K203" s="197">
        <f t="shared" si="13"/>
        <v>25338600</v>
      </c>
      <c r="L203" s="409"/>
      <c r="M203" s="410"/>
      <c r="N203" s="410"/>
      <c r="O203" s="410"/>
      <c r="P203" s="410"/>
      <c r="Q203" s="410"/>
      <c r="R203" s="410"/>
      <c r="S203" s="410"/>
      <c r="T203" s="410"/>
      <c r="U203" s="410"/>
      <c r="V203" s="410"/>
      <c r="W203" s="410"/>
      <c r="X203" s="410">
        <v>12</v>
      </c>
      <c r="Y203" s="410"/>
      <c r="Z203" s="410"/>
      <c r="AA203" s="410"/>
      <c r="AB203" s="410"/>
      <c r="AC203" s="410"/>
    </row>
    <row r="204" spans="1:29" s="198" customFormat="1" ht="90" customHeight="1">
      <c r="A204" s="227">
        <v>177</v>
      </c>
      <c r="B204" s="226" t="s">
        <v>415</v>
      </c>
      <c r="C204" s="226" t="s">
        <v>562</v>
      </c>
      <c r="D204" s="227" t="s">
        <v>589</v>
      </c>
      <c r="E204" s="227" t="s">
        <v>417</v>
      </c>
      <c r="F204" s="227" t="s">
        <v>1324</v>
      </c>
      <c r="G204" s="227" t="s">
        <v>559</v>
      </c>
      <c r="H204" s="227" t="s">
        <v>5</v>
      </c>
      <c r="I204" s="195">
        <f t="shared" si="14"/>
        <v>12</v>
      </c>
      <c r="J204" s="277">
        <v>1986600</v>
      </c>
      <c r="K204" s="197">
        <f t="shared" si="13"/>
        <v>23839200</v>
      </c>
      <c r="L204" s="409"/>
      <c r="M204" s="410"/>
      <c r="N204" s="410"/>
      <c r="O204" s="410"/>
      <c r="P204" s="410"/>
      <c r="Q204" s="410"/>
      <c r="R204" s="410"/>
      <c r="S204" s="410"/>
      <c r="T204" s="410"/>
      <c r="U204" s="410"/>
      <c r="V204" s="410"/>
      <c r="W204" s="410"/>
      <c r="X204" s="410">
        <v>12</v>
      </c>
      <c r="Y204" s="410"/>
      <c r="Z204" s="410"/>
      <c r="AA204" s="410"/>
      <c r="AB204" s="410"/>
      <c r="AC204" s="410"/>
    </row>
    <row r="205" spans="1:29" s="198" customFormat="1" ht="90" customHeight="1">
      <c r="A205" s="227">
        <v>178</v>
      </c>
      <c r="B205" s="226" t="s">
        <v>415</v>
      </c>
      <c r="C205" s="226" t="s">
        <v>562</v>
      </c>
      <c r="D205" s="227" t="s">
        <v>563</v>
      </c>
      <c r="E205" s="227" t="s">
        <v>417</v>
      </c>
      <c r="F205" s="227" t="s">
        <v>1324</v>
      </c>
      <c r="G205" s="227" t="s">
        <v>559</v>
      </c>
      <c r="H205" s="227" t="s">
        <v>5</v>
      </c>
      <c r="I205" s="195">
        <f t="shared" si="14"/>
        <v>12</v>
      </c>
      <c r="J205" s="277">
        <v>3042900</v>
      </c>
      <c r="K205" s="197">
        <f t="shared" si="13"/>
        <v>36514800</v>
      </c>
      <c r="L205" s="409"/>
      <c r="M205" s="410"/>
      <c r="N205" s="410"/>
      <c r="O205" s="410"/>
      <c r="P205" s="410"/>
      <c r="Q205" s="410"/>
      <c r="R205" s="410"/>
      <c r="S205" s="410"/>
      <c r="T205" s="410"/>
      <c r="U205" s="410"/>
      <c r="V205" s="410"/>
      <c r="W205" s="410"/>
      <c r="X205" s="410">
        <v>12</v>
      </c>
      <c r="Y205" s="410"/>
      <c r="Z205" s="410"/>
      <c r="AA205" s="410"/>
      <c r="AB205" s="410"/>
      <c r="AC205" s="410"/>
    </row>
    <row r="206" spans="1:29" s="198" customFormat="1" ht="56.25" customHeight="1">
      <c r="A206" s="227">
        <v>179</v>
      </c>
      <c r="B206" s="226" t="s">
        <v>418</v>
      </c>
      <c r="C206" s="226" t="s">
        <v>418</v>
      </c>
      <c r="D206" s="227" t="s">
        <v>564</v>
      </c>
      <c r="E206" s="227" t="s">
        <v>420</v>
      </c>
      <c r="F206" s="227" t="s">
        <v>1324</v>
      </c>
      <c r="G206" s="227" t="s">
        <v>559</v>
      </c>
      <c r="H206" s="227" t="s">
        <v>5</v>
      </c>
      <c r="I206" s="195">
        <f t="shared" si="14"/>
        <v>12</v>
      </c>
      <c r="J206" s="277">
        <v>458850</v>
      </c>
      <c r="K206" s="197">
        <f t="shared" si="13"/>
        <v>5506200</v>
      </c>
      <c r="L206" s="409"/>
      <c r="M206" s="410"/>
      <c r="N206" s="410"/>
      <c r="O206" s="410"/>
      <c r="P206" s="410"/>
      <c r="Q206" s="410"/>
      <c r="R206" s="410"/>
      <c r="S206" s="410"/>
      <c r="T206" s="410"/>
      <c r="U206" s="410"/>
      <c r="V206" s="410"/>
      <c r="W206" s="410"/>
      <c r="X206" s="410">
        <v>12</v>
      </c>
      <c r="Y206" s="410"/>
      <c r="Z206" s="410"/>
      <c r="AA206" s="410"/>
      <c r="AB206" s="410"/>
      <c r="AC206" s="410"/>
    </row>
    <row r="207" spans="1:29" s="198" customFormat="1" ht="90" customHeight="1">
      <c r="A207" s="227">
        <v>180</v>
      </c>
      <c r="B207" s="226" t="s">
        <v>421</v>
      </c>
      <c r="C207" s="226" t="s">
        <v>421</v>
      </c>
      <c r="D207" s="227" t="s">
        <v>589</v>
      </c>
      <c r="E207" s="227" t="s">
        <v>423</v>
      </c>
      <c r="F207" s="227" t="s">
        <v>1324</v>
      </c>
      <c r="G207" s="227" t="s">
        <v>559</v>
      </c>
      <c r="H207" s="227" t="s">
        <v>5</v>
      </c>
      <c r="I207" s="195">
        <f t="shared" si="14"/>
        <v>12</v>
      </c>
      <c r="J207" s="277">
        <v>1986600</v>
      </c>
      <c r="K207" s="197">
        <f t="shared" si="13"/>
        <v>23839200</v>
      </c>
      <c r="L207" s="409"/>
      <c r="M207" s="410"/>
      <c r="N207" s="410"/>
      <c r="O207" s="410"/>
      <c r="P207" s="410"/>
      <c r="Q207" s="410"/>
      <c r="R207" s="410"/>
      <c r="S207" s="410"/>
      <c r="T207" s="410"/>
      <c r="U207" s="410"/>
      <c r="V207" s="410"/>
      <c r="W207" s="410"/>
      <c r="X207" s="410">
        <v>12</v>
      </c>
      <c r="Y207" s="410"/>
      <c r="Z207" s="410"/>
      <c r="AA207" s="410"/>
      <c r="AB207" s="410"/>
      <c r="AC207" s="410"/>
    </row>
    <row r="208" spans="1:29" s="198" customFormat="1" ht="90" customHeight="1">
      <c r="A208" s="227">
        <v>181</v>
      </c>
      <c r="B208" s="226" t="s">
        <v>421</v>
      </c>
      <c r="C208" s="226" t="s">
        <v>421</v>
      </c>
      <c r="D208" s="227" t="s">
        <v>563</v>
      </c>
      <c r="E208" s="227" t="s">
        <v>423</v>
      </c>
      <c r="F208" s="227" t="s">
        <v>1324</v>
      </c>
      <c r="G208" s="227" t="s">
        <v>559</v>
      </c>
      <c r="H208" s="227" t="s">
        <v>5</v>
      </c>
      <c r="I208" s="195">
        <f t="shared" si="14"/>
        <v>12</v>
      </c>
      <c r="J208" s="277">
        <v>3042900</v>
      </c>
      <c r="K208" s="197">
        <f t="shared" si="13"/>
        <v>36514800</v>
      </c>
      <c r="L208" s="409"/>
      <c r="M208" s="410"/>
      <c r="N208" s="410"/>
      <c r="O208" s="410"/>
      <c r="P208" s="410"/>
      <c r="Q208" s="410"/>
      <c r="R208" s="410"/>
      <c r="S208" s="410"/>
      <c r="T208" s="410"/>
      <c r="U208" s="410"/>
      <c r="V208" s="410"/>
      <c r="W208" s="410"/>
      <c r="X208" s="410">
        <v>12</v>
      </c>
      <c r="Y208" s="410"/>
      <c r="Z208" s="410"/>
      <c r="AA208" s="410"/>
      <c r="AB208" s="410"/>
      <c r="AC208" s="410"/>
    </row>
    <row r="209" spans="1:29" s="198" customFormat="1" ht="67.5" customHeight="1">
      <c r="A209" s="227">
        <v>182</v>
      </c>
      <c r="B209" s="226" t="s">
        <v>286</v>
      </c>
      <c r="C209" s="226" t="s">
        <v>565</v>
      </c>
      <c r="D209" s="227" t="s">
        <v>566</v>
      </c>
      <c r="E209" s="227" t="s">
        <v>425</v>
      </c>
      <c r="F209" s="227" t="s">
        <v>1324</v>
      </c>
      <c r="G209" s="227" t="s">
        <v>559</v>
      </c>
      <c r="H209" s="227" t="s">
        <v>5</v>
      </c>
      <c r="I209" s="195">
        <f t="shared" si="14"/>
        <v>12</v>
      </c>
      <c r="J209" s="277">
        <v>1432200</v>
      </c>
      <c r="K209" s="197">
        <f t="shared" si="13"/>
        <v>17186400</v>
      </c>
      <c r="L209" s="409"/>
      <c r="M209" s="410"/>
      <c r="N209" s="410"/>
      <c r="O209" s="410"/>
      <c r="P209" s="410"/>
      <c r="Q209" s="410"/>
      <c r="R209" s="410"/>
      <c r="S209" s="410"/>
      <c r="T209" s="410"/>
      <c r="U209" s="410"/>
      <c r="V209" s="410"/>
      <c r="W209" s="410"/>
      <c r="X209" s="410">
        <v>12</v>
      </c>
      <c r="Y209" s="410"/>
      <c r="Z209" s="410"/>
      <c r="AA209" s="410"/>
      <c r="AB209" s="410"/>
      <c r="AC209" s="410"/>
    </row>
    <row r="210" spans="1:29" s="198" customFormat="1" ht="67.5" customHeight="1">
      <c r="A210" s="227">
        <v>183</v>
      </c>
      <c r="B210" s="226" t="s">
        <v>407</v>
      </c>
      <c r="C210" s="226" t="s">
        <v>558</v>
      </c>
      <c r="D210" s="227" t="s">
        <v>481</v>
      </c>
      <c r="E210" s="227" t="s">
        <v>408</v>
      </c>
      <c r="F210" s="227" t="s">
        <v>1324</v>
      </c>
      <c r="G210" s="227" t="s">
        <v>559</v>
      </c>
      <c r="H210" s="227" t="s">
        <v>410</v>
      </c>
      <c r="I210" s="195">
        <f t="shared" si="14"/>
        <v>6</v>
      </c>
      <c r="J210" s="277">
        <v>1123500</v>
      </c>
      <c r="K210" s="197">
        <f t="shared" si="13"/>
        <v>6741000</v>
      </c>
      <c r="L210" s="409"/>
      <c r="M210" s="410"/>
      <c r="N210" s="410"/>
      <c r="O210" s="410"/>
      <c r="P210" s="410"/>
      <c r="Q210" s="410"/>
      <c r="R210" s="410"/>
      <c r="S210" s="410"/>
      <c r="T210" s="410"/>
      <c r="U210" s="410"/>
      <c r="V210" s="410"/>
      <c r="W210" s="410"/>
      <c r="X210" s="410">
        <v>6</v>
      </c>
      <c r="Y210" s="410"/>
      <c r="Z210" s="410"/>
      <c r="AA210" s="410"/>
      <c r="AB210" s="410"/>
      <c r="AC210" s="410"/>
    </row>
    <row r="211" spans="1:29" s="198" customFormat="1" ht="90" customHeight="1">
      <c r="A211" s="227">
        <v>184</v>
      </c>
      <c r="B211" s="226" t="s">
        <v>426</v>
      </c>
      <c r="C211" s="226" t="s">
        <v>426</v>
      </c>
      <c r="D211" s="227" t="s">
        <v>588</v>
      </c>
      <c r="E211" s="227" t="s">
        <v>427</v>
      </c>
      <c r="F211" s="227" t="s">
        <v>1324</v>
      </c>
      <c r="G211" s="227" t="s">
        <v>559</v>
      </c>
      <c r="H211" s="227" t="s">
        <v>5</v>
      </c>
      <c r="I211" s="195">
        <f t="shared" si="14"/>
        <v>6</v>
      </c>
      <c r="J211" s="277">
        <v>2630250</v>
      </c>
      <c r="K211" s="197">
        <f t="shared" si="13"/>
        <v>15781500</v>
      </c>
      <c r="L211" s="409"/>
      <c r="M211" s="410"/>
      <c r="N211" s="410"/>
      <c r="O211" s="410"/>
      <c r="P211" s="410"/>
      <c r="Q211" s="410"/>
      <c r="R211" s="410"/>
      <c r="S211" s="410"/>
      <c r="T211" s="410"/>
      <c r="U211" s="410"/>
      <c r="V211" s="410"/>
      <c r="W211" s="410"/>
      <c r="X211" s="410">
        <v>6</v>
      </c>
      <c r="Y211" s="410"/>
      <c r="Z211" s="410"/>
      <c r="AA211" s="410"/>
      <c r="AB211" s="410"/>
      <c r="AC211" s="410"/>
    </row>
    <row r="212" spans="1:29" s="198" customFormat="1" ht="90" customHeight="1">
      <c r="A212" s="227">
        <v>185</v>
      </c>
      <c r="B212" s="226" t="s">
        <v>426</v>
      </c>
      <c r="C212" s="226" t="s">
        <v>426</v>
      </c>
      <c r="D212" s="227" t="s">
        <v>481</v>
      </c>
      <c r="E212" s="227" t="s">
        <v>427</v>
      </c>
      <c r="F212" s="227" t="s">
        <v>1324</v>
      </c>
      <c r="G212" s="227" t="s">
        <v>559</v>
      </c>
      <c r="H212" s="227" t="s">
        <v>410</v>
      </c>
      <c r="I212" s="195">
        <f t="shared" si="14"/>
        <v>6</v>
      </c>
      <c r="J212" s="277">
        <v>526050</v>
      </c>
      <c r="K212" s="197">
        <f t="shared" si="13"/>
        <v>3156300</v>
      </c>
      <c r="L212" s="409"/>
      <c r="M212" s="410"/>
      <c r="N212" s="410"/>
      <c r="O212" s="410"/>
      <c r="P212" s="410"/>
      <c r="Q212" s="410"/>
      <c r="R212" s="410"/>
      <c r="S212" s="410"/>
      <c r="T212" s="410"/>
      <c r="U212" s="410"/>
      <c r="V212" s="410"/>
      <c r="W212" s="410"/>
      <c r="X212" s="410">
        <v>6</v>
      </c>
      <c r="Y212" s="410"/>
      <c r="Z212" s="410"/>
      <c r="AA212" s="410"/>
      <c r="AB212" s="410"/>
      <c r="AC212" s="410"/>
    </row>
    <row r="213" spans="1:29" s="198" customFormat="1" ht="90" customHeight="1">
      <c r="A213" s="227">
        <v>186</v>
      </c>
      <c r="B213" s="226" t="s">
        <v>428</v>
      </c>
      <c r="C213" s="226" t="s">
        <v>428</v>
      </c>
      <c r="D213" s="227" t="s">
        <v>481</v>
      </c>
      <c r="E213" s="227" t="s">
        <v>430</v>
      </c>
      <c r="F213" s="227" t="s">
        <v>1324</v>
      </c>
      <c r="G213" s="227" t="s">
        <v>559</v>
      </c>
      <c r="H213" s="227" t="s">
        <v>410</v>
      </c>
      <c r="I213" s="195">
        <f t="shared" si="14"/>
        <v>6</v>
      </c>
      <c r="J213" s="277">
        <v>513450</v>
      </c>
      <c r="K213" s="197">
        <f t="shared" si="13"/>
        <v>3080700</v>
      </c>
      <c r="L213" s="409"/>
      <c r="M213" s="410"/>
      <c r="N213" s="410"/>
      <c r="O213" s="410"/>
      <c r="P213" s="410"/>
      <c r="Q213" s="410"/>
      <c r="R213" s="410"/>
      <c r="S213" s="410"/>
      <c r="T213" s="410"/>
      <c r="U213" s="410"/>
      <c r="V213" s="410"/>
      <c r="W213" s="410"/>
      <c r="X213" s="410">
        <v>6</v>
      </c>
      <c r="Y213" s="410"/>
      <c r="Z213" s="410"/>
      <c r="AA213" s="410"/>
      <c r="AB213" s="410"/>
      <c r="AC213" s="410"/>
    </row>
    <row r="214" spans="1:29" s="198" customFormat="1" ht="56.25" customHeight="1">
      <c r="A214" s="227">
        <v>187</v>
      </c>
      <c r="B214" s="226" t="s">
        <v>6</v>
      </c>
      <c r="C214" s="226" t="s">
        <v>6</v>
      </c>
      <c r="D214" s="227" t="s">
        <v>567</v>
      </c>
      <c r="E214" s="227" t="s">
        <v>433</v>
      </c>
      <c r="F214" s="227" t="s">
        <v>1324</v>
      </c>
      <c r="G214" s="227" t="s">
        <v>559</v>
      </c>
      <c r="H214" s="227" t="s">
        <v>5</v>
      </c>
      <c r="I214" s="195">
        <f t="shared" si="14"/>
        <v>12</v>
      </c>
      <c r="J214" s="277">
        <v>1783950</v>
      </c>
      <c r="K214" s="197">
        <f t="shared" si="13"/>
        <v>21407400</v>
      </c>
      <c r="L214" s="409"/>
      <c r="M214" s="410"/>
      <c r="N214" s="410"/>
      <c r="O214" s="410"/>
      <c r="P214" s="410"/>
      <c r="Q214" s="410"/>
      <c r="R214" s="410"/>
      <c r="S214" s="410"/>
      <c r="T214" s="410"/>
      <c r="U214" s="410"/>
      <c r="V214" s="410"/>
      <c r="W214" s="410"/>
      <c r="X214" s="410">
        <v>12</v>
      </c>
      <c r="Y214" s="410"/>
      <c r="Z214" s="410"/>
      <c r="AA214" s="410"/>
      <c r="AB214" s="410"/>
      <c r="AC214" s="410"/>
    </row>
    <row r="215" spans="1:29" s="198" customFormat="1" ht="56.25" customHeight="1">
      <c r="A215" s="227">
        <v>188</v>
      </c>
      <c r="B215" s="226" t="s">
        <v>81</v>
      </c>
      <c r="C215" s="226" t="s">
        <v>81</v>
      </c>
      <c r="D215" s="227" t="s">
        <v>568</v>
      </c>
      <c r="E215" s="227" t="s">
        <v>434</v>
      </c>
      <c r="F215" s="227" t="s">
        <v>1324</v>
      </c>
      <c r="G215" s="227" t="s">
        <v>559</v>
      </c>
      <c r="H215" s="227" t="s">
        <v>5</v>
      </c>
      <c r="I215" s="195">
        <f t="shared" si="14"/>
        <v>12</v>
      </c>
      <c r="J215" s="277">
        <v>900900</v>
      </c>
      <c r="K215" s="197">
        <f t="shared" si="13"/>
        <v>10810800</v>
      </c>
      <c r="L215" s="409"/>
      <c r="M215" s="410"/>
      <c r="N215" s="410"/>
      <c r="O215" s="410"/>
      <c r="P215" s="410"/>
      <c r="Q215" s="410"/>
      <c r="R215" s="410"/>
      <c r="S215" s="410"/>
      <c r="T215" s="410"/>
      <c r="U215" s="410"/>
      <c r="V215" s="410"/>
      <c r="W215" s="410"/>
      <c r="X215" s="410">
        <v>12</v>
      </c>
      <c r="Y215" s="410"/>
      <c r="Z215" s="410"/>
      <c r="AA215" s="410"/>
      <c r="AB215" s="410"/>
      <c r="AC215" s="410"/>
    </row>
    <row r="216" spans="1:29" s="198" customFormat="1" ht="56.25" customHeight="1">
      <c r="A216" s="227">
        <v>189</v>
      </c>
      <c r="B216" s="226" t="s">
        <v>81</v>
      </c>
      <c r="C216" s="226" t="s">
        <v>81</v>
      </c>
      <c r="D216" s="227" t="s">
        <v>590</v>
      </c>
      <c r="E216" s="227" t="s">
        <v>434</v>
      </c>
      <c r="F216" s="227" t="s">
        <v>1324</v>
      </c>
      <c r="G216" s="227" t="s">
        <v>559</v>
      </c>
      <c r="H216" s="227" t="s">
        <v>5</v>
      </c>
      <c r="I216" s="195">
        <f t="shared" si="14"/>
        <v>12</v>
      </c>
      <c r="J216" s="277">
        <v>900900</v>
      </c>
      <c r="K216" s="197">
        <f t="shared" si="13"/>
        <v>10810800</v>
      </c>
      <c r="L216" s="409"/>
      <c r="M216" s="410"/>
      <c r="N216" s="410"/>
      <c r="O216" s="410"/>
      <c r="P216" s="410"/>
      <c r="Q216" s="410"/>
      <c r="R216" s="410"/>
      <c r="S216" s="410"/>
      <c r="T216" s="410"/>
      <c r="U216" s="410"/>
      <c r="V216" s="410"/>
      <c r="W216" s="410"/>
      <c r="X216" s="410">
        <v>12</v>
      </c>
      <c r="Y216" s="410"/>
      <c r="Z216" s="410"/>
      <c r="AA216" s="410"/>
      <c r="AB216" s="410"/>
      <c r="AC216" s="410"/>
    </row>
    <row r="217" spans="1:29" s="198" customFormat="1" ht="56.25" customHeight="1">
      <c r="A217" s="227">
        <v>190</v>
      </c>
      <c r="B217" s="226" t="s">
        <v>11</v>
      </c>
      <c r="C217" s="226" t="s">
        <v>11</v>
      </c>
      <c r="D217" s="227" t="s">
        <v>567</v>
      </c>
      <c r="E217" s="227" t="s">
        <v>439</v>
      </c>
      <c r="F217" s="227" t="s">
        <v>1324</v>
      </c>
      <c r="G217" s="227" t="s">
        <v>559</v>
      </c>
      <c r="H217" s="227" t="s">
        <v>5</v>
      </c>
      <c r="I217" s="195">
        <f t="shared" si="14"/>
        <v>12</v>
      </c>
      <c r="J217" s="277">
        <v>725550</v>
      </c>
      <c r="K217" s="197">
        <f t="shared" si="13"/>
        <v>8706600</v>
      </c>
      <c r="L217" s="409"/>
      <c r="M217" s="410"/>
      <c r="N217" s="410"/>
      <c r="O217" s="410"/>
      <c r="P217" s="410"/>
      <c r="Q217" s="410"/>
      <c r="R217" s="410"/>
      <c r="S217" s="410"/>
      <c r="T217" s="410"/>
      <c r="U217" s="410"/>
      <c r="V217" s="410"/>
      <c r="W217" s="410"/>
      <c r="X217" s="410">
        <v>12</v>
      </c>
      <c r="Y217" s="410"/>
      <c r="Z217" s="410"/>
      <c r="AA217" s="410"/>
      <c r="AB217" s="410"/>
      <c r="AC217" s="410"/>
    </row>
    <row r="218" spans="1:29" s="198" customFormat="1" ht="56.25" customHeight="1">
      <c r="A218" s="227">
        <v>191</v>
      </c>
      <c r="B218" s="226" t="s">
        <v>11</v>
      </c>
      <c r="C218" s="226" t="s">
        <v>11</v>
      </c>
      <c r="D218" s="227" t="s">
        <v>571</v>
      </c>
      <c r="E218" s="227" t="s">
        <v>439</v>
      </c>
      <c r="F218" s="227" t="s">
        <v>1324</v>
      </c>
      <c r="G218" s="227" t="s">
        <v>559</v>
      </c>
      <c r="H218" s="227" t="s">
        <v>5</v>
      </c>
      <c r="I218" s="195">
        <f t="shared" si="14"/>
        <v>12</v>
      </c>
      <c r="J218" s="277">
        <v>1151850</v>
      </c>
      <c r="K218" s="197">
        <f t="shared" si="13"/>
        <v>13822200</v>
      </c>
      <c r="L218" s="409"/>
      <c r="M218" s="410"/>
      <c r="N218" s="410"/>
      <c r="O218" s="410"/>
      <c r="P218" s="410"/>
      <c r="Q218" s="410"/>
      <c r="R218" s="410"/>
      <c r="S218" s="410"/>
      <c r="T218" s="410"/>
      <c r="U218" s="410"/>
      <c r="V218" s="410"/>
      <c r="W218" s="410"/>
      <c r="X218" s="410">
        <v>12</v>
      </c>
      <c r="Y218" s="410"/>
      <c r="Z218" s="410"/>
      <c r="AA218" s="410"/>
      <c r="AB218" s="410"/>
      <c r="AC218" s="410"/>
    </row>
    <row r="219" spans="1:29" s="198" customFormat="1" ht="67.5" customHeight="1">
      <c r="A219" s="227">
        <v>192</v>
      </c>
      <c r="B219" s="226" t="s">
        <v>444</v>
      </c>
      <c r="C219" s="226" t="s">
        <v>1411</v>
      </c>
      <c r="D219" s="227" t="s">
        <v>564</v>
      </c>
      <c r="E219" s="227" t="s">
        <v>446</v>
      </c>
      <c r="F219" s="227" t="s">
        <v>1324</v>
      </c>
      <c r="G219" s="227" t="s">
        <v>559</v>
      </c>
      <c r="H219" s="227" t="s">
        <v>5</v>
      </c>
      <c r="I219" s="195">
        <f t="shared" si="14"/>
        <v>12</v>
      </c>
      <c r="J219" s="277">
        <v>343350</v>
      </c>
      <c r="K219" s="197">
        <f t="shared" si="13"/>
        <v>4120200</v>
      </c>
      <c r="L219" s="409"/>
      <c r="M219" s="410"/>
      <c r="N219" s="410"/>
      <c r="O219" s="410"/>
      <c r="P219" s="410"/>
      <c r="Q219" s="410"/>
      <c r="R219" s="410"/>
      <c r="S219" s="410"/>
      <c r="T219" s="410"/>
      <c r="U219" s="410"/>
      <c r="V219" s="410"/>
      <c r="W219" s="410"/>
      <c r="X219" s="410">
        <v>12</v>
      </c>
      <c r="Y219" s="410"/>
      <c r="Z219" s="410"/>
      <c r="AA219" s="410"/>
      <c r="AB219" s="410"/>
      <c r="AC219" s="410"/>
    </row>
    <row r="220" spans="1:29" s="198" customFormat="1" ht="67.5" customHeight="1">
      <c r="A220" s="227">
        <v>193</v>
      </c>
      <c r="B220" s="226" t="s">
        <v>313</v>
      </c>
      <c r="C220" s="226" t="s">
        <v>313</v>
      </c>
      <c r="D220" s="227" t="s">
        <v>574</v>
      </c>
      <c r="E220" s="227" t="s">
        <v>447</v>
      </c>
      <c r="F220" s="227" t="s">
        <v>1324</v>
      </c>
      <c r="G220" s="227" t="s">
        <v>559</v>
      </c>
      <c r="H220" s="227" t="s">
        <v>5</v>
      </c>
      <c r="I220" s="195">
        <f t="shared" si="14"/>
        <v>12</v>
      </c>
      <c r="J220" s="277">
        <v>3108000</v>
      </c>
      <c r="K220" s="197">
        <f t="shared" si="13"/>
        <v>37296000</v>
      </c>
      <c r="L220" s="409"/>
      <c r="M220" s="410"/>
      <c r="N220" s="410"/>
      <c r="O220" s="410"/>
      <c r="P220" s="410"/>
      <c r="Q220" s="410"/>
      <c r="R220" s="410"/>
      <c r="S220" s="410"/>
      <c r="T220" s="410"/>
      <c r="U220" s="410"/>
      <c r="V220" s="410"/>
      <c r="W220" s="410"/>
      <c r="X220" s="410">
        <v>12</v>
      </c>
      <c r="Y220" s="410"/>
      <c r="Z220" s="410"/>
      <c r="AA220" s="410"/>
      <c r="AB220" s="410"/>
      <c r="AC220" s="410"/>
    </row>
    <row r="221" spans="1:29" s="198" customFormat="1" ht="67.5" customHeight="1">
      <c r="A221" s="227">
        <v>194</v>
      </c>
      <c r="B221" s="226" t="s">
        <v>448</v>
      </c>
      <c r="C221" s="226" t="s">
        <v>575</v>
      </c>
      <c r="D221" s="227" t="s">
        <v>568</v>
      </c>
      <c r="E221" s="227" t="s">
        <v>450</v>
      </c>
      <c r="F221" s="227" t="s">
        <v>1324</v>
      </c>
      <c r="G221" s="227" t="s">
        <v>559</v>
      </c>
      <c r="H221" s="227" t="s">
        <v>5</v>
      </c>
      <c r="I221" s="195">
        <f t="shared" si="14"/>
        <v>12</v>
      </c>
      <c r="J221" s="277">
        <v>1483650</v>
      </c>
      <c r="K221" s="197">
        <f t="shared" si="13"/>
        <v>17803800</v>
      </c>
      <c r="L221" s="409"/>
      <c r="M221" s="410"/>
      <c r="N221" s="410"/>
      <c r="O221" s="410"/>
      <c r="P221" s="410"/>
      <c r="Q221" s="410"/>
      <c r="R221" s="410"/>
      <c r="S221" s="410"/>
      <c r="T221" s="410"/>
      <c r="U221" s="410"/>
      <c r="V221" s="410"/>
      <c r="W221" s="410"/>
      <c r="X221" s="410">
        <v>12</v>
      </c>
      <c r="Y221" s="410"/>
      <c r="Z221" s="410"/>
      <c r="AA221" s="410"/>
      <c r="AB221" s="410"/>
      <c r="AC221" s="410"/>
    </row>
    <row r="222" spans="1:29" s="198" customFormat="1" ht="67.5" customHeight="1">
      <c r="A222" s="227">
        <v>195</v>
      </c>
      <c r="B222" s="226" t="s">
        <v>448</v>
      </c>
      <c r="C222" s="226" t="s">
        <v>575</v>
      </c>
      <c r="D222" s="227" t="s">
        <v>576</v>
      </c>
      <c r="E222" s="227" t="s">
        <v>450</v>
      </c>
      <c r="F222" s="227" t="s">
        <v>1324</v>
      </c>
      <c r="G222" s="227" t="s">
        <v>559</v>
      </c>
      <c r="H222" s="227" t="s">
        <v>5</v>
      </c>
      <c r="I222" s="195">
        <f t="shared" si="14"/>
        <v>12</v>
      </c>
      <c r="J222" s="277">
        <v>2988300</v>
      </c>
      <c r="K222" s="197">
        <f t="shared" si="13"/>
        <v>35859600</v>
      </c>
      <c r="L222" s="409"/>
      <c r="M222" s="410"/>
      <c r="N222" s="410"/>
      <c r="O222" s="410"/>
      <c r="P222" s="410"/>
      <c r="Q222" s="410"/>
      <c r="R222" s="410"/>
      <c r="S222" s="410"/>
      <c r="T222" s="410"/>
      <c r="U222" s="410"/>
      <c r="V222" s="410"/>
      <c r="W222" s="410"/>
      <c r="X222" s="410">
        <v>12</v>
      </c>
      <c r="Y222" s="410"/>
      <c r="Z222" s="410"/>
      <c r="AA222" s="410"/>
      <c r="AB222" s="410"/>
      <c r="AC222" s="410"/>
    </row>
    <row r="223" spans="1:29" s="198" customFormat="1" ht="56.25" customHeight="1">
      <c r="A223" s="227">
        <v>196</v>
      </c>
      <c r="B223" s="226" t="s">
        <v>315</v>
      </c>
      <c r="C223" s="226" t="s">
        <v>315</v>
      </c>
      <c r="D223" s="227" t="s">
        <v>567</v>
      </c>
      <c r="E223" s="227" t="s">
        <v>452</v>
      </c>
      <c r="F223" s="227" t="s">
        <v>1324</v>
      </c>
      <c r="G223" s="227" t="s">
        <v>559</v>
      </c>
      <c r="H223" s="227" t="s">
        <v>5</v>
      </c>
      <c r="I223" s="195">
        <f t="shared" si="14"/>
        <v>12</v>
      </c>
      <c r="J223" s="277">
        <v>1501500</v>
      </c>
      <c r="K223" s="197">
        <f t="shared" si="13"/>
        <v>18018000</v>
      </c>
      <c r="L223" s="409"/>
      <c r="M223" s="410"/>
      <c r="N223" s="410"/>
      <c r="O223" s="410"/>
      <c r="P223" s="410"/>
      <c r="Q223" s="410"/>
      <c r="R223" s="410"/>
      <c r="S223" s="410"/>
      <c r="T223" s="410"/>
      <c r="U223" s="410"/>
      <c r="V223" s="410"/>
      <c r="W223" s="410"/>
      <c r="X223" s="410">
        <v>12</v>
      </c>
      <c r="Y223" s="410"/>
      <c r="Z223" s="410"/>
      <c r="AA223" s="410"/>
      <c r="AB223" s="410"/>
      <c r="AC223" s="410"/>
    </row>
    <row r="224" spans="1:29" s="198" customFormat="1" ht="56.25" customHeight="1">
      <c r="A224" s="227">
        <v>197</v>
      </c>
      <c r="B224" s="226" t="s">
        <v>453</v>
      </c>
      <c r="C224" s="226" t="s">
        <v>578</v>
      </c>
      <c r="D224" s="227" t="s">
        <v>579</v>
      </c>
      <c r="E224" s="227" t="s">
        <v>454</v>
      </c>
      <c r="F224" s="227" t="s">
        <v>1324</v>
      </c>
      <c r="G224" s="227" t="s">
        <v>559</v>
      </c>
      <c r="H224" s="227" t="s">
        <v>5</v>
      </c>
      <c r="I224" s="195">
        <f t="shared" si="14"/>
        <v>12</v>
      </c>
      <c r="J224" s="277">
        <v>1189650</v>
      </c>
      <c r="K224" s="197">
        <f t="shared" si="13"/>
        <v>14275800</v>
      </c>
      <c r="L224" s="409"/>
      <c r="M224" s="410"/>
      <c r="N224" s="410"/>
      <c r="O224" s="410"/>
      <c r="P224" s="410"/>
      <c r="Q224" s="410"/>
      <c r="R224" s="410"/>
      <c r="S224" s="410"/>
      <c r="T224" s="410"/>
      <c r="U224" s="410"/>
      <c r="V224" s="410"/>
      <c r="W224" s="410"/>
      <c r="X224" s="410">
        <v>12</v>
      </c>
      <c r="Y224" s="410"/>
      <c r="Z224" s="410"/>
      <c r="AA224" s="410"/>
      <c r="AB224" s="410"/>
      <c r="AC224" s="410"/>
    </row>
    <row r="225" spans="1:29" s="198" customFormat="1" ht="45" customHeight="1">
      <c r="A225" s="227">
        <v>198</v>
      </c>
      <c r="B225" s="226" t="s">
        <v>483</v>
      </c>
      <c r="C225" s="226" t="s">
        <v>578</v>
      </c>
      <c r="D225" s="227"/>
      <c r="E225" s="227" t="s">
        <v>454</v>
      </c>
      <c r="F225" s="227" t="s">
        <v>1324</v>
      </c>
      <c r="G225" s="227" t="s">
        <v>559</v>
      </c>
      <c r="H225" s="227" t="s">
        <v>5</v>
      </c>
      <c r="I225" s="195">
        <f t="shared" si="14"/>
        <v>12</v>
      </c>
      <c r="J225" s="277">
        <v>1189650</v>
      </c>
      <c r="K225" s="197">
        <f t="shared" si="13"/>
        <v>14275800</v>
      </c>
      <c r="L225" s="409"/>
      <c r="M225" s="410"/>
      <c r="N225" s="410"/>
      <c r="O225" s="410"/>
      <c r="P225" s="410"/>
      <c r="Q225" s="410"/>
      <c r="R225" s="410"/>
      <c r="S225" s="410"/>
      <c r="T225" s="410"/>
      <c r="U225" s="410"/>
      <c r="V225" s="410"/>
      <c r="W225" s="410"/>
      <c r="X225" s="410">
        <v>12</v>
      </c>
      <c r="Y225" s="410"/>
      <c r="Z225" s="410"/>
      <c r="AA225" s="410"/>
      <c r="AB225" s="410"/>
      <c r="AC225" s="410"/>
    </row>
    <row r="226" spans="1:29" s="210" customFormat="1" ht="12">
      <c r="A226" s="185"/>
      <c r="B226" s="208" t="s">
        <v>484</v>
      </c>
      <c r="C226" s="212"/>
      <c r="D226" s="185"/>
      <c r="E226" s="185"/>
      <c r="F226" s="185"/>
      <c r="G226" s="185"/>
      <c r="H226" s="185"/>
      <c r="I226" s="188"/>
      <c r="J226" s="209"/>
      <c r="K226" s="190">
        <v>1097070000</v>
      </c>
      <c r="L226" s="405"/>
      <c r="M226" s="404"/>
      <c r="N226" s="404"/>
      <c r="O226" s="404"/>
      <c r="P226" s="404"/>
      <c r="Q226" s="404"/>
      <c r="R226" s="404"/>
      <c r="S226" s="404"/>
      <c r="T226" s="404"/>
      <c r="U226" s="404"/>
      <c r="V226" s="404"/>
      <c r="W226" s="404"/>
      <c r="X226" s="404"/>
      <c r="Y226" s="404"/>
      <c r="Z226" s="404"/>
      <c r="AA226" s="404"/>
      <c r="AB226" s="404"/>
      <c r="AC226" s="404"/>
    </row>
    <row r="227" spans="1:29" s="183" customFormat="1" ht="45" customHeight="1">
      <c r="A227" s="204">
        <v>199</v>
      </c>
      <c r="B227" s="193" t="s">
        <v>485</v>
      </c>
      <c r="C227" s="193" t="s">
        <v>82</v>
      </c>
      <c r="D227" s="204" t="s">
        <v>487</v>
      </c>
      <c r="E227" s="204" t="s">
        <v>488</v>
      </c>
      <c r="F227" s="204" t="s">
        <v>3</v>
      </c>
      <c r="G227" s="204" t="s">
        <v>4</v>
      </c>
      <c r="H227" s="204" t="s">
        <v>5</v>
      </c>
      <c r="I227" s="195">
        <f t="shared" ref="I227:I243" si="15">SUM(L227:AC227)</f>
        <v>2</v>
      </c>
      <c r="J227" s="211">
        <v>1250000</v>
      </c>
      <c r="K227" s="197">
        <f t="shared" si="13"/>
        <v>2500000</v>
      </c>
      <c r="L227" s="409"/>
      <c r="M227" s="410"/>
      <c r="N227" s="410"/>
      <c r="O227" s="410"/>
      <c r="P227" s="410"/>
      <c r="Q227" s="410"/>
      <c r="R227" s="410"/>
      <c r="S227" s="410"/>
      <c r="T227" s="410"/>
      <c r="U227" s="410"/>
      <c r="V227" s="410"/>
      <c r="W227" s="410">
        <v>2</v>
      </c>
      <c r="X227" s="410"/>
      <c r="Y227" s="410"/>
      <c r="Z227" s="410"/>
      <c r="AA227" s="410"/>
      <c r="AB227" s="410"/>
      <c r="AC227" s="410"/>
    </row>
    <row r="228" spans="1:29" s="183" customFormat="1" ht="45" customHeight="1">
      <c r="A228" s="204">
        <v>200</v>
      </c>
      <c r="B228" s="193" t="s">
        <v>489</v>
      </c>
      <c r="C228" s="193" t="s">
        <v>490</v>
      </c>
      <c r="D228" s="204" t="s">
        <v>167</v>
      </c>
      <c r="E228" s="204" t="s">
        <v>488</v>
      </c>
      <c r="F228" s="204" t="s">
        <v>3</v>
      </c>
      <c r="G228" s="204" t="s">
        <v>4</v>
      </c>
      <c r="H228" s="204" t="s">
        <v>5</v>
      </c>
      <c r="I228" s="195">
        <f t="shared" si="15"/>
        <v>39</v>
      </c>
      <c r="J228" s="211">
        <v>4500000</v>
      </c>
      <c r="K228" s="197">
        <f t="shared" si="13"/>
        <v>175500000</v>
      </c>
      <c r="L228" s="409"/>
      <c r="M228" s="410"/>
      <c r="N228" s="410"/>
      <c r="O228" s="410"/>
      <c r="P228" s="410"/>
      <c r="Q228" s="410"/>
      <c r="R228" s="410">
        <v>22</v>
      </c>
      <c r="S228" s="410"/>
      <c r="T228" s="410"/>
      <c r="U228" s="410"/>
      <c r="V228" s="410"/>
      <c r="W228" s="410">
        <v>2</v>
      </c>
      <c r="X228" s="410"/>
      <c r="Y228" s="410">
        <v>15</v>
      </c>
      <c r="Z228" s="410"/>
      <c r="AA228" s="410"/>
      <c r="AB228" s="410"/>
      <c r="AC228" s="410"/>
    </row>
    <row r="229" spans="1:29" s="183" customFormat="1" ht="45" customHeight="1">
      <c r="A229" s="204">
        <v>201</v>
      </c>
      <c r="B229" s="193" t="s">
        <v>491</v>
      </c>
      <c r="C229" s="193" t="s">
        <v>492</v>
      </c>
      <c r="D229" s="204" t="s">
        <v>493</v>
      </c>
      <c r="E229" s="204" t="s">
        <v>488</v>
      </c>
      <c r="F229" s="204" t="s">
        <v>3</v>
      </c>
      <c r="G229" s="204" t="s">
        <v>4</v>
      </c>
      <c r="H229" s="204" t="s">
        <v>5</v>
      </c>
      <c r="I229" s="195">
        <f t="shared" si="15"/>
        <v>13</v>
      </c>
      <c r="J229" s="211">
        <v>2850000</v>
      </c>
      <c r="K229" s="197">
        <f t="shared" si="13"/>
        <v>37050000</v>
      </c>
      <c r="L229" s="409"/>
      <c r="M229" s="410"/>
      <c r="N229" s="410"/>
      <c r="O229" s="410"/>
      <c r="P229" s="410"/>
      <c r="Q229" s="410"/>
      <c r="R229" s="410">
        <v>5</v>
      </c>
      <c r="S229" s="410"/>
      <c r="T229" s="410"/>
      <c r="U229" s="410"/>
      <c r="V229" s="410"/>
      <c r="W229" s="410">
        <v>2</v>
      </c>
      <c r="X229" s="410"/>
      <c r="Y229" s="410">
        <v>6</v>
      </c>
      <c r="Z229" s="410"/>
      <c r="AA229" s="410"/>
      <c r="AB229" s="410"/>
      <c r="AC229" s="410"/>
    </row>
    <row r="230" spans="1:29" s="183" customFormat="1" ht="45" customHeight="1">
      <c r="A230" s="204">
        <v>202</v>
      </c>
      <c r="B230" s="193" t="s">
        <v>494</v>
      </c>
      <c r="C230" s="193" t="s">
        <v>495</v>
      </c>
      <c r="D230" s="204" t="s">
        <v>75</v>
      </c>
      <c r="E230" s="204" t="s">
        <v>488</v>
      </c>
      <c r="F230" s="204" t="s">
        <v>3</v>
      </c>
      <c r="G230" s="204" t="s">
        <v>4</v>
      </c>
      <c r="H230" s="204" t="s">
        <v>5</v>
      </c>
      <c r="I230" s="195">
        <f t="shared" si="15"/>
        <v>8</v>
      </c>
      <c r="J230" s="211">
        <v>11000000</v>
      </c>
      <c r="K230" s="197">
        <f t="shared" si="13"/>
        <v>88000000</v>
      </c>
      <c r="L230" s="409"/>
      <c r="M230" s="410"/>
      <c r="N230" s="410"/>
      <c r="O230" s="410"/>
      <c r="P230" s="410"/>
      <c r="Q230" s="410"/>
      <c r="R230" s="410">
        <v>3</v>
      </c>
      <c r="S230" s="410"/>
      <c r="T230" s="410"/>
      <c r="U230" s="410"/>
      <c r="V230" s="410"/>
      <c r="W230" s="410">
        <v>2</v>
      </c>
      <c r="X230" s="410"/>
      <c r="Y230" s="410">
        <v>3</v>
      </c>
      <c r="Z230" s="410"/>
      <c r="AA230" s="410"/>
      <c r="AB230" s="410"/>
      <c r="AC230" s="410"/>
    </row>
    <row r="231" spans="1:29" s="183" customFormat="1" ht="45" customHeight="1">
      <c r="A231" s="204">
        <v>203</v>
      </c>
      <c r="B231" s="193" t="s">
        <v>496</v>
      </c>
      <c r="C231" s="193" t="s">
        <v>497</v>
      </c>
      <c r="D231" s="204" t="s">
        <v>167</v>
      </c>
      <c r="E231" s="204" t="s">
        <v>488</v>
      </c>
      <c r="F231" s="204" t="s">
        <v>3</v>
      </c>
      <c r="G231" s="204" t="s">
        <v>4</v>
      </c>
      <c r="H231" s="204" t="s">
        <v>5</v>
      </c>
      <c r="I231" s="195">
        <f t="shared" si="15"/>
        <v>39</v>
      </c>
      <c r="J231" s="211">
        <v>4500000</v>
      </c>
      <c r="K231" s="197">
        <f t="shared" si="13"/>
        <v>175500000</v>
      </c>
      <c r="L231" s="409"/>
      <c r="M231" s="410"/>
      <c r="N231" s="410"/>
      <c r="O231" s="410"/>
      <c r="P231" s="410"/>
      <c r="Q231" s="410"/>
      <c r="R231" s="410">
        <v>22</v>
      </c>
      <c r="S231" s="410"/>
      <c r="T231" s="410"/>
      <c r="U231" s="410"/>
      <c r="V231" s="410"/>
      <c r="W231" s="410">
        <v>2</v>
      </c>
      <c r="X231" s="410"/>
      <c r="Y231" s="410">
        <v>15</v>
      </c>
      <c r="Z231" s="410"/>
      <c r="AA231" s="410"/>
      <c r="AB231" s="410"/>
      <c r="AC231" s="410"/>
    </row>
    <row r="232" spans="1:29" s="183" customFormat="1" ht="45" customHeight="1">
      <c r="A232" s="204">
        <v>204</v>
      </c>
      <c r="B232" s="193" t="s">
        <v>364</v>
      </c>
      <c r="C232" s="193" t="s">
        <v>7</v>
      </c>
      <c r="D232" s="204" t="s">
        <v>174</v>
      </c>
      <c r="E232" s="204" t="s">
        <v>488</v>
      </c>
      <c r="F232" s="204" t="s">
        <v>3</v>
      </c>
      <c r="G232" s="204" t="s">
        <v>4</v>
      </c>
      <c r="H232" s="204" t="s">
        <v>5</v>
      </c>
      <c r="I232" s="195">
        <f t="shared" si="15"/>
        <v>8</v>
      </c>
      <c r="J232" s="211">
        <v>2450000</v>
      </c>
      <c r="K232" s="197">
        <f t="shared" si="13"/>
        <v>19600000</v>
      </c>
      <c r="L232" s="409"/>
      <c r="M232" s="410"/>
      <c r="N232" s="410"/>
      <c r="O232" s="410"/>
      <c r="P232" s="410"/>
      <c r="Q232" s="410"/>
      <c r="R232" s="410">
        <v>4</v>
      </c>
      <c r="S232" s="410"/>
      <c r="T232" s="410"/>
      <c r="U232" s="410"/>
      <c r="V232" s="410"/>
      <c r="W232" s="410">
        <v>2</v>
      </c>
      <c r="X232" s="410"/>
      <c r="Y232" s="410">
        <v>2</v>
      </c>
      <c r="Z232" s="410"/>
      <c r="AA232" s="410"/>
      <c r="AB232" s="410"/>
      <c r="AC232" s="410"/>
    </row>
    <row r="233" spans="1:29" s="183" customFormat="1" ht="45" customHeight="1">
      <c r="A233" s="204">
        <v>205</v>
      </c>
      <c r="B233" s="193" t="s">
        <v>368</v>
      </c>
      <c r="C233" s="193" t="s">
        <v>8</v>
      </c>
      <c r="D233" s="204" t="s">
        <v>174</v>
      </c>
      <c r="E233" s="204" t="s">
        <v>488</v>
      </c>
      <c r="F233" s="204" t="s">
        <v>3</v>
      </c>
      <c r="G233" s="204" t="s">
        <v>4</v>
      </c>
      <c r="H233" s="204" t="s">
        <v>5</v>
      </c>
      <c r="I233" s="195">
        <f t="shared" si="15"/>
        <v>8</v>
      </c>
      <c r="J233" s="211">
        <v>2300000</v>
      </c>
      <c r="K233" s="197">
        <f t="shared" si="13"/>
        <v>18400000</v>
      </c>
      <c r="L233" s="409"/>
      <c r="M233" s="410"/>
      <c r="N233" s="410"/>
      <c r="O233" s="410"/>
      <c r="P233" s="410"/>
      <c r="Q233" s="410"/>
      <c r="R233" s="410">
        <v>4</v>
      </c>
      <c r="S233" s="410"/>
      <c r="T233" s="410"/>
      <c r="U233" s="410"/>
      <c r="V233" s="410"/>
      <c r="W233" s="410">
        <v>2</v>
      </c>
      <c r="X233" s="410"/>
      <c r="Y233" s="410">
        <v>2</v>
      </c>
      <c r="Z233" s="410"/>
      <c r="AA233" s="410"/>
      <c r="AB233" s="410"/>
      <c r="AC233" s="410"/>
    </row>
    <row r="234" spans="1:29" s="183" customFormat="1" ht="45" customHeight="1">
      <c r="A234" s="204">
        <v>206</v>
      </c>
      <c r="B234" s="193" t="s">
        <v>292</v>
      </c>
      <c r="C234" s="193" t="s">
        <v>292</v>
      </c>
      <c r="D234" s="204" t="s">
        <v>77</v>
      </c>
      <c r="E234" s="204" t="s">
        <v>488</v>
      </c>
      <c r="F234" s="204" t="s">
        <v>3</v>
      </c>
      <c r="G234" s="204" t="s">
        <v>4</v>
      </c>
      <c r="H234" s="204" t="s">
        <v>5</v>
      </c>
      <c r="I234" s="195">
        <f t="shared" si="15"/>
        <v>8</v>
      </c>
      <c r="J234" s="211">
        <v>3360000</v>
      </c>
      <c r="K234" s="197">
        <f t="shared" si="13"/>
        <v>26880000</v>
      </c>
      <c r="L234" s="409"/>
      <c r="M234" s="410"/>
      <c r="N234" s="410"/>
      <c r="O234" s="410"/>
      <c r="P234" s="410"/>
      <c r="Q234" s="410"/>
      <c r="R234" s="410">
        <v>3</v>
      </c>
      <c r="S234" s="410"/>
      <c r="T234" s="410"/>
      <c r="U234" s="410"/>
      <c r="V234" s="410"/>
      <c r="W234" s="410">
        <v>2</v>
      </c>
      <c r="X234" s="410"/>
      <c r="Y234" s="410">
        <v>3</v>
      </c>
      <c r="Z234" s="410"/>
      <c r="AA234" s="410"/>
      <c r="AB234" s="410"/>
      <c r="AC234" s="410"/>
    </row>
    <row r="235" spans="1:29" s="183" customFormat="1" ht="45" customHeight="1">
      <c r="A235" s="204">
        <v>207</v>
      </c>
      <c r="B235" s="193" t="s">
        <v>498</v>
      </c>
      <c r="C235" s="193" t="s">
        <v>6</v>
      </c>
      <c r="D235" s="204" t="s">
        <v>78</v>
      </c>
      <c r="E235" s="204" t="s">
        <v>488</v>
      </c>
      <c r="F235" s="204" t="s">
        <v>3</v>
      </c>
      <c r="G235" s="204" t="s">
        <v>4</v>
      </c>
      <c r="H235" s="204" t="s">
        <v>5</v>
      </c>
      <c r="I235" s="195">
        <f t="shared" si="15"/>
        <v>22</v>
      </c>
      <c r="J235" s="211">
        <v>5300000</v>
      </c>
      <c r="K235" s="197">
        <f t="shared" si="13"/>
        <v>116600000</v>
      </c>
      <c r="L235" s="409"/>
      <c r="M235" s="410"/>
      <c r="N235" s="410"/>
      <c r="O235" s="410"/>
      <c r="P235" s="410"/>
      <c r="Q235" s="410"/>
      <c r="R235" s="410">
        <v>12</v>
      </c>
      <c r="S235" s="410"/>
      <c r="T235" s="410"/>
      <c r="U235" s="410"/>
      <c r="V235" s="410"/>
      <c r="W235" s="410">
        <v>2</v>
      </c>
      <c r="X235" s="410"/>
      <c r="Y235" s="410">
        <v>8</v>
      </c>
      <c r="Z235" s="410"/>
      <c r="AA235" s="410"/>
      <c r="AB235" s="410"/>
      <c r="AC235" s="410"/>
    </row>
    <row r="236" spans="1:29" s="183" customFormat="1" ht="45" customHeight="1">
      <c r="A236" s="204">
        <v>208</v>
      </c>
      <c r="B236" s="193" t="s">
        <v>372</v>
      </c>
      <c r="C236" s="193" t="s">
        <v>81</v>
      </c>
      <c r="D236" s="204" t="s">
        <v>172</v>
      </c>
      <c r="E236" s="204" t="s">
        <v>488</v>
      </c>
      <c r="F236" s="204" t="s">
        <v>3</v>
      </c>
      <c r="G236" s="204" t="s">
        <v>4</v>
      </c>
      <c r="H236" s="204" t="s">
        <v>5</v>
      </c>
      <c r="I236" s="195">
        <f t="shared" si="15"/>
        <v>32</v>
      </c>
      <c r="J236" s="211">
        <v>2350000</v>
      </c>
      <c r="K236" s="197">
        <f t="shared" si="13"/>
        <v>75200000</v>
      </c>
      <c r="L236" s="409"/>
      <c r="M236" s="410"/>
      <c r="N236" s="410"/>
      <c r="O236" s="410"/>
      <c r="P236" s="410"/>
      <c r="Q236" s="410"/>
      <c r="R236" s="410">
        <v>5</v>
      </c>
      <c r="S236" s="410"/>
      <c r="T236" s="410"/>
      <c r="U236" s="410"/>
      <c r="V236" s="410"/>
      <c r="W236" s="410">
        <v>2</v>
      </c>
      <c r="X236" s="410"/>
      <c r="Y236" s="410">
        <v>25</v>
      </c>
      <c r="Z236" s="410"/>
      <c r="AA236" s="410"/>
      <c r="AB236" s="410"/>
      <c r="AC236" s="410"/>
    </row>
    <row r="237" spans="1:29" s="183" customFormat="1" ht="45" customHeight="1">
      <c r="A237" s="204">
        <v>209</v>
      </c>
      <c r="B237" s="193" t="s">
        <v>379</v>
      </c>
      <c r="C237" s="193" t="s">
        <v>499</v>
      </c>
      <c r="D237" s="204" t="s">
        <v>78</v>
      </c>
      <c r="E237" s="204" t="s">
        <v>488</v>
      </c>
      <c r="F237" s="204" t="s">
        <v>3</v>
      </c>
      <c r="G237" s="204" t="s">
        <v>4</v>
      </c>
      <c r="H237" s="204" t="s">
        <v>5</v>
      </c>
      <c r="I237" s="195">
        <f t="shared" si="15"/>
        <v>14</v>
      </c>
      <c r="J237" s="211">
        <v>3800000</v>
      </c>
      <c r="K237" s="197">
        <f t="shared" si="13"/>
        <v>53200000</v>
      </c>
      <c r="L237" s="409"/>
      <c r="M237" s="410"/>
      <c r="N237" s="410"/>
      <c r="O237" s="410"/>
      <c r="P237" s="410"/>
      <c r="Q237" s="410"/>
      <c r="R237" s="410"/>
      <c r="S237" s="410"/>
      <c r="T237" s="410"/>
      <c r="U237" s="410"/>
      <c r="V237" s="410"/>
      <c r="W237" s="410">
        <v>2</v>
      </c>
      <c r="X237" s="410"/>
      <c r="Y237" s="410">
        <v>12</v>
      </c>
      <c r="Z237" s="410"/>
      <c r="AA237" s="410"/>
      <c r="AB237" s="410"/>
      <c r="AC237" s="410"/>
    </row>
    <row r="238" spans="1:29" s="183" customFormat="1" ht="45" customHeight="1">
      <c r="A238" s="204">
        <v>210</v>
      </c>
      <c r="B238" s="193" t="s">
        <v>388</v>
      </c>
      <c r="C238" s="193" t="s">
        <v>89</v>
      </c>
      <c r="D238" s="204" t="s">
        <v>500</v>
      </c>
      <c r="E238" s="204" t="s">
        <v>488</v>
      </c>
      <c r="F238" s="204" t="s">
        <v>3</v>
      </c>
      <c r="G238" s="204" t="s">
        <v>4</v>
      </c>
      <c r="H238" s="204" t="s">
        <v>5</v>
      </c>
      <c r="I238" s="195">
        <f t="shared" si="15"/>
        <v>10</v>
      </c>
      <c r="J238" s="211">
        <v>4300000</v>
      </c>
      <c r="K238" s="197">
        <f t="shared" si="13"/>
        <v>43000000</v>
      </c>
      <c r="L238" s="409"/>
      <c r="M238" s="410"/>
      <c r="N238" s="410"/>
      <c r="O238" s="410"/>
      <c r="P238" s="410"/>
      <c r="Q238" s="410"/>
      <c r="R238" s="410">
        <v>5</v>
      </c>
      <c r="S238" s="410"/>
      <c r="T238" s="410"/>
      <c r="U238" s="410"/>
      <c r="V238" s="410"/>
      <c r="W238" s="410">
        <v>1</v>
      </c>
      <c r="X238" s="410"/>
      <c r="Y238" s="410">
        <v>4</v>
      </c>
      <c r="Z238" s="410"/>
      <c r="AA238" s="410"/>
      <c r="AB238" s="410"/>
      <c r="AC238" s="410"/>
    </row>
    <row r="239" spans="1:29" s="183" customFormat="1" ht="45" customHeight="1">
      <c r="A239" s="204">
        <v>211</v>
      </c>
      <c r="B239" s="193" t="s">
        <v>501</v>
      </c>
      <c r="C239" s="193" t="s">
        <v>91</v>
      </c>
      <c r="D239" s="204" t="s">
        <v>500</v>
      </c>
      <c r="E239" s="204" t="s">
        <v>488</v>
      </c>
      <c r="F239" s="204" t="s">
        <v>3</v>
      </c>
      <c r="G239" s="204" t="s">
        <v>4</v>
      </c>
      <c r="H239" s="204" t="s">
        <v>5</v>
      </c>
      <c r="I239" s="195">
        <f t="shared" si="15"/>
        <v>5</v>
      </c>
      <c r="J239" s="211">
        <v>5200000</v>
      </c>
      <c r="K239" s="197">
        <f t="shared" si="13"/>
        <v>26000000</v>
      </c>
      <c r="L239" s="409"/>
      <c r="M239" s="410"/>
      <c r="N239" s="410"/>
      <c r="O239" s="410"/>
      <c r="P239" s="410"/>
      <c r="Q239" s="410"/>
      <c r="R239" s="410"/>
      <c r="S239" s="410"/>
      <c r="T239" s="410"/>
      <c r="U239" s="410"/>
      <c r="V239" s="410"/>
      <c r="W239" s="410">
        <v>1</v>
      </c>
      <c r="X239" s="410"/>
      <c r="Y239" s="410">
        <v>4</v>
      </c>
      <c r="Z239" s="410"/>
      <c r="AA239" s="410"/>
      <c r="AB239" s="410"/>
      <c r="AC239" s="410"/>
    </row>
    <row r="240" spans="1:29" s="183" customFormat="1" ht="45" customHeight="1">
      <c r="A240" s="204">
        <v>212</v>
      </c>
      <c r="B240" s="193" t="s">
        <v>392</v>
      </c>
      <c r="C240" s="193" t="s">
        <v>9</v>
      </c>
      <c r="D240" s="204" t="s">
        <v>78</v>
      </c>
      <c r="E240" s="204" t="s">
        <v>488</v>
      </c>
      <c r="F240" s="204" t="s">
        <v>3</v>
      </c>
      <c r="G240" s="204" t="s">
        <v>4</v>
      </c>
      <c r="H240" s="204" t="s">
        <v>5</v>
      </c>
      <c r="I240" s="195">
        <f t="shared" si="15"/>
        <v>6</v>
      </c>
      <c r="J240" s="211">
        <v>2390000</v>
      </c>
      <c r="K240" s="197">
        <f t="shared" si="13"/>
        <v>14340000</v>
      </c>
      <c r="L240" s="409"/>
      <c r="M240" s="410"/>
      <c r="N240" s="410"/>
      <c r="O240" s="410"/>
      <c r="P240" s="410"/>
      <c r="Q240" s="410"/>
      <c r="R240" s="410">
        <v>3</v>
      </c>
      <c r="S240" s="410"/>
      <c r="T240" s="410"/>
      <c r="U240" s="410"/>
      <c r="V240" s="410"/>
      <c r="W240" s="410">
        <v>2</v>
      </c>
      <c r="X240" s="410"/>
      <c r="Y240" s="410">
        <v>1</v>
      </c>
      <c r="Z240" s="410"/>
      <c r="AA240" s="410"/>
      <c r="AB240" s="410"/>
      <c r="AC240" s="410"/>
    </row>
    <row r="241" spans="1:29" s="183" customFormat="1" ht="45" customHeight="1">
      <c r="A241" s="204">
        <v>213</v>
      </c>
      <c r="B241" s="193" t="s">
        <v>396</v>
      </c>
      <c r="C241" s="193" t="s">
        <v>85</v>
      </c>
      <c r="D241" s="204" t="s">
        <v>78</v>
      </c>
      <c r="E241" s="204" t="s">
        <v>488</v>
      </c>
      <c r="F241" s="204" t="s">
        <v>3</v>
      </c>
      <c r="G241" s="204" t="s">
        <v>4</v>
      </c>
      <c r="H241" s="204" t="s">
        <v>5</v>
      </c>
      <c r="I241" s="195">
        <f t="shared" si="15"/>
        <v>10</v>
      </c>
      <c r="J241" s="211">
        <v>6900000</v>
      </c>
      <c r="K241" s="197">
        <f t="shared" si="13"/>
        <v>69000000</v>
      </c>
      <c r="L241" s="409"/>
      <c r="M241" s="410"/>
      <c r="N241" s="410"/>
      <c r="O241" s="410"/>
      <c r="P241" s="410"/>
      <c r="Q241" s="410"/>
      <c r="R241" s="410"/>
      <c r="S241" s="410"/>
      <c r="T241" s="410"/>
      <c r="U241" s="410"/>
      <c r="V241" s="410"/>
      <c r="W241" s="410">
        <v>2</v>
      </c>
      <c r="X241" s="410"/>
      <c r="Y241" s="410">
        <v>8</v>
      </c>
      <c r="Z241" s="410"/>
      <c r="AA241" s="410"/>
      <c r="AB241" s="410"/>
      <c r="AC241" s="410"/>
    </row>
    <row r="242" spans="1:29" s="183" customFormat="1" ht="45" customHeight="1">
      <c r="A242" s="204">
        <v>214</v>
      </c>
      <c r="B242" s="193" t="s">
        <v>399</v>
      </c>
      <c r="C242" s="193" t="s">
        <v>86</v>
      </c>
      <c r="D242" s="204" t="s">
        <v>167</v>
      </c>
      <c r="E242" s="204" t="s">
        <v>488</v>
      </c>
      <c r="F242" s="204" t="s">
        <v>3</v>
      </c>
      <c r="G242" s="204" t="s">
        <v>4</v>
      </c>
      <c r="H242" s="204" t="s">
        <v>5</v>
      </c>
      <c r="I242" s="195">
        <f t="shared" si="15"/>
        <v>39</v>
      </c>
      <c r="J242" s="211">
        <v>3700000</v>
      </c>
      <c r="K242" s="197">
        <f t="shared" si="13"/>
        <v>144300000</v>
      </c>
      <c r="L242" s="409"/>
      <c r="M242" s="410"/>
      <c r="N242" s="410"/>
      <c r="O242" s="410"/>
      <c r="P242" s="410"/>
      <c r="Q242" s="410"/>
      <c r="R242" s="410">
        <v>12</v>
      </c>
      <c r="S242" s="410"/>
      <c r="T242" s="410"/>
      <c r="U242" s="410"/>
      <c r="V242" s="410"/>
      <c r="W242" s="410">
        <v>2</v>
      </c>
      <c r="X242" s="410"/>
      <c r="Y242" s="410">
        <v>25</v>
      </c>
      <c r="Z242" s="410"/>
      <c r="AA242" s="410"/>
      <c r="AB242" s="410"/>
      <c r="AC242" s="410"/>
    </row>
    <row r="243" spans="1:29" s="183" customFormat="1" ht="45" customHeight="1">
      <c r="A243" s="204">
        <v>215</v>
      </c>
      <c r="B243" s="193" t="s">
        <v>402</v>
      </c>
      <c r="C243" s="193" t="s">
        <v>10</v>
      </c>
      <c r="D243" s="204" t="s">
        <v>167</v>
      </c>
      <c r="E243" s="204" t="s">
        <v>488</v>
      </c>
      <c r="F243" s="204" t="s">
        <v>3</v>
      </c>
      <c r="G243" s="204" t="s">
        <v>4</v>
      </c>
      <c r="H243" s="204" t="s">
        <v>5</v>
      </c>
      <c r="I243" s="195">
        <f t="shared" si="15"/>
        <v>4</v>
      </c>
      <c r="J243" s="211">
        <v>3000000</v>
      </c>
      <c r="K243" s="197">
        <f t="shared" si="13"/>
        <v>12000000</v>
      </c>
      <c r="L243" s="409"/>
      <c r="M243" s="410"/>
      <c r="N243" s="410"/>
      <c r="O243" s="410"/>
      <c r="P243" s="410"/>
      <c r="Q243" s="410"/>
      <c r="R243" s="410"/>
      <c r="S243" s="410"/>
      <c r="T243" s="410"/>
      <c r="U243" s="410"/>
      <c r="V243" s="410"/>
      <c r="W243" s="410">
        <v>2</v>
      </c>
      <c r="X243" s="410"/>
      <c r="Y243" s="410">
        <v>2</v>
      </c>
      <c r="Z243" s="410"/>
      <c r="AA243" s="410"/>
      <c r="AB243" s="410"/>
      <c r="AC243" s="410"/>
    </row>
    <row r="244" spans="1:29" s="210" customFormat="1" ht="12">
      <c r="A244" s="185"/>
      <c r="B244" s="208" t="s">
        <v>70</v>
      </c>
      <c r="C244" s="212"/>
      <c r="D244" s="185"/>
      <c r="E244" s="185"/>
      <c r="F244" s="185"/>
      <c r="G244" s="185"/>
      <c r="H244" s="185"/>
      <c r="I244" s="188"/>
      <c r="J244" s="209"/>
      <c r="K244" s="190">
        <v>4057675000</v>
      </c>
      <c r="L244" s="405"/>
      <c r="M244" s="404"/>
      <c r="N244" s="404"/>
      <c r="O244" s="404"/>
      <c r="P244" s="404"/>
      <c r="Q244" s="404"/>
      <c r="R244" s="404"/>
      <c r="S244" s="404"/>
      <c r="T244" s="404"/>
      <c r="U244" s="404"/>
      <c r="V244" s="404"/>
      <c r="W244" s="404"/>
      <c r="X244" s="404"/>
      <c r="Y244" s="404"/>
      <c r="Z244" s="404"/>
      <c r="AA244" s="404"/>
      <c r="AB244" s="404"/>
      <c r="AC244" s="404"/>
    </row>
    <row r="245" spans="1:29" s="183" customFormat="1" ht="45" customHeight="1">
      <c r="A245" s="204">
        <v>216</v>
      </c>
      <c r="B245" s="193" t="s">
        <v>71</v>
      </c>
      <c r="C245" s="193" t="s">
        <v>71</v>
      </c>
      <c r="D245" s="204" t="s">
        <v>72</v>
      </c>
      <c r="E245" s="204" t="s">
        <v>488</v>
      </c>
      <c r="F245" s="204" t="s">
        <v>3</v>
      </c>
      <c r="G245" s="204" t="s">
        <v>4</v>
      </c>
      <c r="H245" s="204" t="s">
        <v>5</v>
      </c>
      <c r="I245" s="195">
        <f t="shared" ref="I245:I275" si="16">SUM(L245:AC245)</f>
        <v>29</v>
      </c>
      <c r="J245" s="211">
        <v>2850000</v>
      </c>
      <c r="K245" s="197">
        <f t="shared" ref="K245:K308" si="17">J245*I245</f>
        <v>82650000</v>
      </c>
      <c r="L245" s="409"/>
      <c r="M245" s="410"/>
      <c r="N245" s="410"/>
      <c r="O245" s="410"/>
      <c r="P245" s="410"/>
      <c r="Q245" s="410">
        <v>2</v>
      </c>
      <c r="R245" s="410"/>
      <c r="S245" s="410"/>
      <c r="T245" s="410">
        <v>7</v>
      </c>
      <c r="U245" s="410">
        <v>20</v>
      </c>
      <c r="V245" s="410"/>
      <c r="W245" s="410"/>
      <c r="X245" s="410"/>
      <c r="Y245" s="410"/>
      <c r="Z245" s="410"/>
      <c r="AA245" s="410"/>
      <c r="AB245" s="410"/>
      <c r="AC245" s="410"/>
    </row>
    <row r="246" spans="1:29" s="183" customFormat="1" ht="45" customHeight="1">
      <c r="A246" s="204">
        <v>217</v>
      </c>
      <c r="B246" s="193" t="s">
        <v>2</v>
      </c>
      <c r="C246" s="193" t="s">
        <v>2</v>
      </c>
      <c r="D246" s="204" t="s">
        <v>167</v>
      </c>
      <c r="E246" s="204" t="s">
        <v>488</v>
      </c>
      <c r="F246" s="204" t="s">
        <v>3</v>
      </c>
      <c r="G246" s="204" t="s">
        <v>4</v>
      </c>
      <c r="H246" s="204" t="s">
        <v>5</v>
      </c>
      <c r="I246" s="195">
        <f t="shared" si="16"/>
        <v>60</v>
      </c>
      <c r="J246" s="211">
        <v>4500000</v>
      </c>
      <c r="K246" s="197">
        <f t="shared" si="17"/>
        <v>270000000</v>
      </c>
      <c r="L246" s="409"/>
      <c r="M246" s="410"/>
      <c r="N246" s="410"/>
      <c r="O246" s="410"/>
      <c r="P246" s="410"/>
      <c r="Q246" s="410">
        <v>5</v>
      </c>
      <c r="R246" s="410"/>
      <c r="S246" s="410"/>
      <c r="T246" s="410">
        <v>15</v>
      </c>
      <c r="U246" s="410">
        <v>40</v>
      </c>
      <c r="V246" s="410"/>
      <c r="W246" s="410"/>
      <c r="X246" s="410"/>
      <c r="Y246" s="410"/>
      <c r="Z246" s="410"/>
      <c r="AA246" s="410"/>
      <c r="AB246" s="410"/>
      <c r="AC246" s="410"/>
    </row>
    <row r="247" spans="1:29" s="183" customFormat="1" ht="45" customHeight="1">
      <c r="A247" s="204">
        <v>218</v>
      </c>
      <c r="B247" s="193" t="s">
        <v>73</v>
      </c>
      <c r="C247" s="193" t="s">
        <v>73</v>
      </c>
      <c r="D247" s="204" t="s">
        <v>167</v>
      </c>
      <c r="E247" s="204" t="s">
        <v>488</v>
      </c>
      <c r="F247" s="204" t="s">
        <v>3</v>
      </c>
      <c r="G247" s="204" t="s">
        <v>4</v>
      </c>
      <c r="H247" s="204" t="s">
        <v>5</v>
      </c>
      <c r="I247" s="195">
        <f t="shared" si="16"/>
        <v>60</v>
      </c>
      <c r="J247" s="211">
        <v>4500000</v>
      </c>
      <c r="K247" s="197">
        <f t="shared" si="17"/>
        <v>270000000</v>
      </c>
      <c r="L247" s="409"/>
      <c r="M247" s="410"/>
      <c r="N247" s="410"/>
      <c r="O247" s="410"/>
      <c r="P247" s="410"/>
      <c r="Q247" s="410">
        <v>5</v>
      </c>
      <c r="R247" s="410"/>
      <c r="S247" s="410"/>
      <c r="T247" s="410">
        <v>15</v>
      </c>
      <c r="U247" s="410">
        <v>40</v>
      </c>
      <c r="V247" s="410"/>
      <c r="W247" s="410"/>
      <c r="X247" s="410"/>
      <c r="Y247" s="410"/>
      <c r="Z247" s="410"/>
      <c r="AA247" s="410"/>
      <c r="AB247" s="410"/>
      <c r="AC247" s="410"/>
    </row>
    <row r="248" spans="1:29" s="183" customFormat="1" ht="45" customHeight="1">
      <c r="A248" s="204">
        <v>219</v>
      </c>
      <c r="B248" s="193" t="s">
        <v>74</v>
      </c>
      <c r="C248" s="193" t="s">
        <v>74</v>
      </c>
      <c r="D248" s="204" t="s">
        <v>75</v>
      </c>
      <c r="E248" s="204" t="s">
        <v>488</v>
      </c>
      <c r="F248" s="204" t="s">
        <v>3</v>
      </c>
      <c r="G248" s="204" t="s">
        <v>4</v>
      </c>
      <c r="H248" s="204" t="s">
        <v>5</v>
      </c>
      <c r="I248" s="195">
        <f t="shared" si="16"/>
        <v>8</v>
      </c>
      <c r="J248" s="211">
        <v>11000000</v>
      </c>
      <c r="K248" s="197">
        <f t="shared" si="17"/>
        <v>88000000</v>
      </c>
      <c r="L248" s="409"/>
      <c r="M248" s="410"/>
      <c r="N248" s="410"/>
      <c r="O248" s="410"/>
      <c r="P248" s="410"/>
      <c r="Q248" s="410">
        <v>2</v>
      </c>
      <c r="R248" s="410"/>
      <c r="S248" s="410"/>
      <c r="T248" s="410">
        <v>3</v>
      </c>
      <c r="U248" s="410">
        <v>3</v>
      </c>
      <c r="V248" s="410"/>
      <c r="W248" s="410"/>
      <c r="X248" s="410"/>
      <c r="Y248" s="410"/>
      <c r="Z248" s="410"/>
      <c r="AA248" s="410"/>
      <c r="AB248" s="410"/>
      <c r="AC248" s="410"/>
    </row>
    <row r="249" spans="1:29" s="183" customFormat="1" ht="45" customHeight="1">
      <c r="A249" s="204">
        <v>220</v>
      </c>
      <c r="B249" s="193" t="s">
        <v>76</v>
      </c>
      <c r="C249" s="193" t="s">
        <v>76</v>
      </c>
      <c r="D249" s="204" t="s">
        <v>77</v>
      </c>
      <c r="E249" s="204" t="s">
        <v>488</v>
      </c>
      <c r="F249" s="204" t="s">
        <v>3</v>
      </c>
      <c r="G249" s="204" t="s">
        <v>4</v>
      </c>
      <c r="H249" s="204" t="s">
        <v>5</v>
      </c>
      <c r="I249" s="195">
        <f t="shared" si="16"/>
        <v>2</v>
      </c>
      <c r="J249" s="211">
        <v>3360000</v>
      </c>
      <c r="K249" s="197">
        <f t="shared" si="17"/>
        <v>6720000</v>
      </c>
      <c r="L249" s="409"/>
      <c r="M249" s="410"/>
      <c r="N249" s="410"/>
      <c r="O249" s="410"/>
      <c r="P249" s="410"/>
      <c r="Q249" s="410">
        <v>2</v>
      </c>
      <c r="R249" s="410"/>
      <c r="S249" s="410"/>
      <c r="T249" s="410"/>
      <c r="U249" s="410"/>
      <c r="V249" s="410"/>
      <c r="W249" s="410"/>
      <c r="X249" s="410"/>
      <c r="Y249" s="410"/>
      <c r="Z249" s="410"/>
      <c r="AA249" s="410"/>
      <c r="AB249" s="410"/>
      <c r="AC249" s="410"/>
    </row>
    <row r="250" spans="1:29" s="183" customFormat="1" ht="45" customHeight="1">
      <c r="A250" s="204">
        <v>221</v>
      </c>
      <c r="B250" s="193" t="s">
        <v>6</v>
      </c>
      <c r="C250" s="193" t="s">
        <v>6</v>
      </c>
      <c r="D250" s="204" t="s">
        <v>78</v>
      </c>
      <c r="E250" s="204" t="s">
        <v>488</v>
      </c>
      <c r="F250" s="204" t="s">
        <v>3</v>
      </c>
      <c r="G250" s="204" t="s">
        <v>4</v>
      </c>
      <c r="H250" s="204" t="s">
        <v>5</v>
      </c>
      <c r="I250" s="195">
        <f t="shared" si="16"/>
        <v>37</v>
      </c>
      <c r="J250" s="211">
        <v>5300000</v>
      </c>
      <c r="K250" s="197">
        <f t="shared" si="17"/>
        <v>196100000</v>
      </c>
      <c r="L250" s="409"/>
      <c r="M250" s="410"/>
      <c r="N250" s="410"/>
      <c r="O250" s="410"/>
      <c r="P250" s="410"/>
      <c r="Q250" s="410">
        <v>2</v>
      </c>
      <c r="R250" s="410"/>
      <c r="S250" s="410"/>
      <c r="T250" s="410">
        <v>5</v>
      </c>
      <c r="U250" s="410">
        <v>30</v>
      </c>
      <c r="V250" s="410"/>
      <c r="W250" s="410"/>
      <c r="X250" s="410"/>
      <c r="Y250" s="410"/>
      <c r="Z250" s="410"/>
      <c r="AA250" s="410"/>
      <c r="AB250" s="410"/>
      <c r="AC250" s="410"/>
    </row>
    <row r="251" spans="1:29" s="183" customFormat="1" ht="45" customHeight="1">
      <c r="A251" s="204">
        <v>222</v>
      </c>
      <c r="B251" s="193" t="s">
        <v>79</v>
      </c>
      <c r="C251" s="193" t="s">
        <v>79</v>
      </c>
      <c r="D251" s="204" t="s">
        <v>168</v>
      </c>
      <c r="E251" s="204" t="s">
        <v>488</v>
      </c>
      <c r="F251" s="204" t="s">
        <v>3</v>
      </c>
      <c r="G251" s="204" t="s">
        <v>4</v>
      </c>
      <c r="H251" s="204" t="s">
        <v>5</v>
      </c>
      <c r="I251" s="195">
        <f t="shared" si="16"/>
        <v>33</v>
      </c>
      <c r="J251" s="211">
        <v>15600000</v>
      </c>
      <c r="K251" s="197">
        <f t="shared" si="17"/>
        <v>514800000</v>
      </c>
      <c r="L251" s="409"/>
      <c r="M251" s="410"/>
      <c r="N251" s="410"/>
      <c r="O251" s="410"/>
      <c r="P251" s="410"/>
      <c r="Q251" s="410"/>
      <c r="R251" s="410">
        <v>4</v>
      </c>
      <c r="S251" s="410"/>
      <c r="T251" s="410">
        <v>3</v>
      </c>
      <c r="U251" s="410">
        <v>20</v>
      </c>
      <c r="V251" s="410"/>
      <c r="W251" s="410"/>
      <c r="X251" s="410"/>
      <c r="Y251" s="410">
        <v>6</v>
      </c>
      <c r="Z251" s="410"/>
      <c r="AA251" s="410"/>
      <c r="AB251" s="410"/>
      <c r="AC251" s="410"/>
    </row>
    <row r="252" spans="1:29" s="183" customFormat="1" ht="45" customHeight="1">
      <c r="A252" s="204">
        <v>223</v>
      </c>
      <c r="B252" s="193" t="s">
        <v>80</v>
      </c>
      <c r="C252" s="193" t="s">
        <v>80</v>
      </c>
      <c r="D252" s="204" t="s">
        <v>169</v>
      </c>
      <c r="E252" s="204" t="s">
        <v>488</v>
      </c>
      <c r="F252" s="204" t="s">
        <v>3</v>
      </c>
      <c r="G252" s="204" t="s">
        <v>4</v>
      </c>
      <c r="H252" s="204" t="s">
        <v>5</v>
      </c>
      <c r="I252" s="195">
        <f t="shared" si="16"/>
        <v>34</v>
      </c>
      <c r="J252" s="211">
        <v>7500000</v>
      </c>
      <c r="K252" s="197">
        <f t="shared" si="17"/>
        <v>255000000</v>
      </c>
      <c r="L252" s="409"/>
      <c r="M252" s="410"/>
      <c r="N252" s="410"/>
      <c r="O252" s="410"/>
      <c r="P252" s="410"/>
      <c r="Q252" s="410"/>
      <c r="R252" s="410">
        <v>4</v>
      </c>
      <c r="S252" s="410"/>
      <c r="T252" s="410">
        <v>4</v>
      </c>
      <c r="U252" s="410">
        <v>20</v>
      </c>
      <c r="V252" s="410"/>
      <c r="W252" s="410"/>
      <c r="X252" s="410"/>
      <c r="Y252" s="410">
        <v>6</v>
      </c>
      <c r="Z252" s="410"/>
      <c r="AA252" s="410"/>
      <c r="AB252" s="410"/>
      <c r="AC252" s="410"/>
    </row>
    <row r="253" spans="1:29" s="183" customFormat="1" ht="45" customHeight="1">
      <c r="A253" s="204">
        <v>224</v>
      </c>
      <c r="B253" s="193" t="s">
        <v>13</v>
      </c>
      <c r="C253" s="193" t="s">
        <v>13</v>
      </c>
      <c r="D253" s="204" t="s">
        <v>170</v>
      </c>
      <c r="E253" s="204" t="s">
        <v>488</v>
      </c>
      <c r="F253" s="204" t="s">
        <v>3</v>
      </c>
      <c r="G253" s="204" t="s">
        <v>4</v>
      </c>
      <c r="H253" s="204" t="s">
        <v>5</v>
      </c>
      <c r="I253" s="195">
        <f t="shared" si="16"/>
        <v>2</v>
      </c>
      <c r="J253" s="211">
        <v>10500000</v>
      </c>
      <c r="K253" s="197">
        <f t="shared" si="17"/>
        <v>21000000</v>
      </c>
      <c r="L253" s="409"/>
      <c r="M253" s="410"/>
      <c r="N253" s="410"/>
      <c r="O253" s="410"/>
      <c r="P253" s="410"/>
      <c r="Q253" s="410"/>
      <c r="R253" s="410">
        <v>2</v>
      </c>
      <c r="S253" s="410"/>
      <c r="T253" s="410"/>
      <c r="U253" s="410"/>
      <c r="V253" s="410"/>
      <c r="W253" s="410"/>
      <c r="X253" s="410"/>
      <c r="Y253" s="410"/>
      <c r="Z253" s="410"/>
      <c r="AA253" s="410"/>
      <c r="AB253" s="410"/>
      <c r="AC253" s="410"/>
    </row>
    <row r="254" spans="1:29" s="183" customFormat="1" ht="45" customHeight="1">
      <c r="A254" s="204">
        <v>225</v>
      </c>
      <c r="B254" s="193" t="s">
        <v>12</v>
      </c>
      <c r="C254" s="193" t="s">
        <v>12</v>
      </c>
      <c r="D254" s="204" t="s">
        <v>171</v>
      </c>
      <c r="E254" s="204" t="s">
        <v>488</v>
      </c>
      <c r="F254" s="204" t="s">
        <v>3</v>
      </c>
      <c r="G254" s="204" t="s">
        <v>4</v>
      </c>
      <c r="H254" s="204" t="s">
        <v>5</v>
      </c>
      <c r="I254" s="195">
        <f t="shared" si="16"/>
        <v>7</v>
      </c>
      <c r="J254" s="211">
        <v>6015000</v>
      </c>
      <c r="K254" s="197">
        <f t="shared" si="17"/>
        <v>42105000</v>
      </c>
      <c r="L254" s="409"/>
      <c r="M254" s="410"/>
      <c r="N254" s="410"/>
      <c r="O254" s="410"/>
      <c r="P254" s="410"/>
      <c r="Q254" s="410"/>
      <c r="R254" s="410">
        <v>2</v>
      </c>
      <c r="S254" s="410"/>
      <c r="T254" s="410">
        <v>5</v>
      </c>
      <c r="U254" s="410"/>
      <c r="V254" s="410"/>
      <c r="W254" s="410"/>
      <c r="X254" s="410"/>
      <c r="Y254" s="410"/>
      <c r="Z254" s="410"/>
      <c r="AA254" s="410"/>
      <c r="AB254" s="410"/>
      <c r="AC254" s="410"/>
    </row>
    <row r="255" spans="1:29" s="183" customFormat="1" ht="45" customHeight="1">
      <c r="A255" s="204">
        <v>226</v>
      </c>
      <c r="B255" s="193" t="s">
        <v>81</v>
      </c>
      <c r="C255" s="193" t="s">
        <v>81</v>
      </c>
      <c r="D255" s="204" t="s">
        <v>172</v>
      </c>
      <c r="E255" s="204" t="s">
        <v>488</v>
      </c>
      <c r="F255" s="204" t="s">
        <v>3</v>
      </c>
      <c r="G255" s="204" t="s">
        <v>4</v>
      </c>
      <c r="H255" s="204" t="s">
        <v>5</v>
      </c>
      <c r="I255" s="195">
        <f t="shared" si="16"/>
        <v>70</v>
      </c>
      <c r="J255" s="211">
        <v>2350000</v>
      </c>
      <c r="K255" s="197">
        <f t="shared" si="17"/>
        <v>164500000</v>
      </c>
      <c r="L255" s="409"/>
      <c r="M255" s="410"/>
      <c r="N255" s="410"/>
      <c r="O255" s="410"/>
      <c r="P255" s="410"/>
      <c r="Q255" s="410">
        <v>5</v>
      </c>
      <c r="R255" s="410"/>
      <c r="S255" s="410"/>
      <c r="T255" s="410">
        <v>25</v>
      </c>
      <c r="U255" s="410">
        <v>40</v>
      </c>
      <c r="V255" s="410"/>
      <c r="W255" s="410"/>
      <c r="X255" s="410"/>
      <c r="Y255" s="410"/>
      <c r="Z255" s="410"/>
      <c r="AA255" s="410"/>
      <c r="AB255" s="410"/>
      <c r="AC255" s="410"/>
    </row>
    <row r="256" spans="1:29" s="183" customFormat="1" ht="45" customHeight="1">
      <c r="A256" s="204">
        <v>227</v>
      </c>
      <c r="B256" s="193" t="s">
        <v>81</v>
      </c>
      <c r="C256" s="193" t="s">
        <v>81</v>
      </c>
      <c r="D256" s="204" t="s">
        <v>173</v>
      </c>
      <c r="E256" s="204" t="s">
        <v>488</v>
      </c>
      <c r="F256" s="204" t="s">
        <v>3</v>
      </c>
      <c r="G256" s="204" t="s">
        <v>4</v>
      </c>
      <c r="H256" s="204" t="s">
        <v>5</v>
      </c>
      <c r="I256" s="195">
        <f t="shared" si="16"/>
        <v>12</v>
      </c>
      <c r="J256" s="211">
        <v>3200000</v>
      </c>
      <c r="K256" s="197">
        <f t="shared" si="17"/>
        <v>38400000</v>
      </c>
      <c r="L256" s="409"/>
      <c r="M256" s="410"/>
      <c r="N256" s="410"/>
      <c r="O256" s="410"/>
      <c r="P256" s="410"/>
      <c r="Q256" s="410"/>
      <c r="R256" s="410">
        <v>12</v>
      </c>
      <c r="S256" s="410"/>
      <c r="T256" s="410"/>
      <c r="U256" s="410"/>
      <c r="V256" s="410"/>
      <c r="W256" s="410"/>
      <c r="X256" s="410"/>
      <c r="Y256" s="410"/>
      <c r="Z256" s="410"/>
      <c r="AA256" s="410"/>
      <c r="AB256" s="410"/>
      <c r="AC256" s="410"/>
    </row>
    <row r="257" spans="1:29" s="183" customFormat="1" ht="45" customHeight="1">
      <c r="A257" s="204">
        <v>228</v>
      </c>
      <c r="B257" s="193" t="s">
        <v>7</v>
      </c>
      <c r="C257" s="193" t="s">
        <v>7</v>
      </c>
      <c r="D257" s="204" t="s">
        <v>174</v>
      </c>
      <c r="E257" s="204" t="s">
        <v>488</v>
      </c>
      <c r="F257" s="204" t="s">
        <v>3</v>
      </c>
      <c r="G257" s="204" t="s">
        <v>4</v>
      </c>
      <c r="H257" s="204" t="s">
        <v>5</v>
      </c>
      <c r="I257" s="195">
        <f t="shared" si="16"/>
        <v>30</v>
      </c>
      <c r="J257" s="211">
        <v>2450000</v>
      </c>
      <c r="K257" s="197">
        <f t="shared" si="17"/>
        <v>73500000</v>
      </c>
      <c r="L257" s="409"/>
      <c r="M257" s="410"/>
      <c r="N257" s="410"/>
      <c r="O257" s="410"/>
      <c r="P257" s="410"/>
      <c r="Q257" s="410">
        <v>5</v>
      </c>
      <c r="R257" s="410"/>
      <c r="S257" s="410"/>
      <c r="T257" s="410">
        <v>5</v>
      </c>
      <c r="U257" s="410">
        <v>20</v>
      </c>
      <c r="V257" s="410"/>
      <c r="W257" s="410"/>
      <c r="X257" s="410"/>
      <c r="Y257" s="410"/>
      <c r="Z257" s="410"/>
      <c r="AA257" s="410"/>
      <c r="AB257" s="410"/>
      <c r="AC257" s="410"/>
    </row>
    <row r="258" spans="1:29" s="183" customFormat="1" ht="45" customHeight="1">
      <c r="A258" s="204">
        <v>229</v>
      </c>
      <c r="B258" s="193" t="s">
        <v>82</v>
      </c>
      <c r="C258" s="193" t="s">
        <v>82</v>
      </c>
      <c r="D258" s="204" t="s">
        <v>175</v>
      </c>
      <c r="E258" s="204" t="s">
        <v>488</v>
      </c>
      <c r="F258" s="204" t="s">
        <v>3</v>
      </c>
      <c r="G258" s="204" t="s">
        <v>4</v>
      </c>
      <c r="H258" s="204" t="s">
        <v>5</v>
      </c>
      <c r="I258" s="195">
        <f t="shared" si="16"/>
        <v>63</v>
      </c>
      <c r="J258" s="211">
        <v>5400000</v>
      </c>
      <c r="K258" s="197">
        <f t="shared" si="17"/>
        <v>340200000</v>
      </c>
      <c r="L258" s="409"/>
      <c r="M258" s="410"/>
      <c r="N258" s="410"/>
      <c r="O258" s="410"/>
      <c r="P258" s="410"/>
      <c r="Q258" s="410"/>
      <c r="R258" s="410">
        <v>15</v>
      </c>
      <c r="S258" s="410"/>
      <c r="T258" s="410">
        <v>2</v>
      </c>
      <c r="U258" s="410">
        <v>40</v>
      </c>
      <c r="V258" s="410"/>
      <c r="W258" s="410"/>
      <c r="X258" s="410"/>
      <c r="Y258" s="410">
        <v>6</v>
      </c>
      <c r="Z258" s="410"/>
      <c r="AA258" s="410"/>
      <c r="AB258" s="410"/>
      <c r="AC258" s="410"/>
    </row>
    <row r="259" spans="1:29" s="183" customFormat="1" ht="45" customHeight="1">
      <c r="A259" s="204">
        <v>230</v>
      </c>
      <c r="B259" s="193" t="s">
        <v>11</v>
      </c>
      <c r="C259" s="193" t="s">
        <v>11</v>
      </c>
      <c r="D259" s="204" t="s">
        <v>78</v>
      </c>
      <c r="E259" s="204" t="s">
        <v>488</v>
      </c>
      <c r="F259" s="204" t="s">
        <v>3</v>
      </c>
      <c r="G259" s="204" t="s">
        <v>4</v>
      </c>
      <c r="H259" s="204" t="s">
        <v>5</v>
      </c>
      <c r="I259" s="195">
        <f t="shared" si="16"/>
        <v>76</v>
      </c>
      <c r="J259" s="211">
        <v>3800000</v>
      </c>
      <c r="K259" s="197">
        <f t="shared" si="17"/>
        <v>288800000</v>
      </c>
      <c r="L259" s="409"/>
      <c r="M259" s="410"/>
      <c r="N259" s="410"/>
      <c r="O259" s="410"/>
      <c r="P259" s="410"/>
      <c r="Q259" s="410">
        <v>3</v>
      </c>
      <c r="R259" s="410">
        <v>18</v>
      </c>
      <c r="S259" s="410"/>
      <c r="T259" s="410">
        <v>15</v>
      </c>
      <c r="U259" s="410">
        <v>40</v>
      </c>
      <c r="V259" s="410"/>
      <c r="W259" s="410"/>
      <c r="X259" s="410"/>
      <c r="Y259" s="410"/>
      <c r="Z259" s="410"/>
      <c r="AA259" s="410"/>
      <c r="AB259" s="410"/>
      <c r="AC259" s="410"/>
    </row>
    <row r="260" spans="1:29" s="183" customFormat="1" ht="45" customHeight="1">
      <c r="A260" s="204">
        <v>231</v>
      </c>
      <c r="B260" s="193" t="s">
        <v>83</v>
      </c>
      <c r="C260" s="193" t="s">
        <v>83</v>
      </c>
      <c r="D260" s="204" t="s">
        <v>174</v>
      </c>
      <c r="E260" s="204" t="s">
        <v>488</v>
      </c>
      <c r="F260" s="204" t="s">
        <v>3</v>
      </c>
      <c r="G260" s="204" t="s">
        <v>4</v>
      </c>
      <c r="H260" s="204" t="s">
        <v>5</v>
      </c>
      <c r="I260" s="195">
        <f t="shared" si="16"/>
        <v>4</v>
      </c>
      <c r="J260" s="211">
        <v>4420000</v>
      </c>
      <c r="K260" s="197">
        <f t="shared" si="17"/>
        <v>17680000</v>
      </c>
      <c r="L260" s="409"/>
      <c r="M260" s="410"/>
      <c r="N260" s="410"/>
      <c r="O260" s="410"/>
      <c r="P260" s="410"/>
      <c r="Q260" s="410"/>
      <c r="R260" s="410">
        <v>2</v>
      </c>
      <c r="S260" s="410"/>
      <c r="T260" s="410"/>
      <c r="U260" s="410"/>
      <c r="V260" s="410"/>
      <c r="W260" s="410"/>
      <c r="X260" s="410"/>
      <c r="Y260" s="410">
        <v>2</v>
      </c>
      <c r="Z260" s="410"/>
      <c r="AA260" s="410"/>
      <c r="AB260" s="410"/>
      <c r="AC260" s="410"/>
    </row>
    <row r="261" spans="1:29" s="183" customFormat="1" ht="45" customHeight="1">
      <c r="A261" s="204">
        <v>232</v>
      </c>
      <c r="B261" s="193" t="s">
        <v>84</v>
      </c>
      <c r="C261" s="193" t="s">
        <v>84</v>
      </c>
      <c r="D261" s="204" t="s">
        <v>170</v>
      </c>
      <c r="E261" s="204" t="s">
        <v>488</v>
      </c>
      <c r="F261" s="204" t="s">
        <v>3</v>
      </c>
      <c r="G261" s="204" t="s">
        <v>4</v>
      </c>
      <c r="H261" s="204" t="s">
        <v>5</v>
      </c>
      <c r="I261" s="195">
        <f t="shared" si="16"/>
        <v>2</v>
      </c>
      <c r="J261" s="211">
        <v>3780000</v>
      </c>
      <c r="K261" s="197">
        <f t="shared" si="17"/>
        <v>7560000</v>
      </c>
      <c r="L261" s="409"/>
      <c r="M261" s="410"/>
      <c r="N261" s="410"/>
      <c r="O261" s="410"/>
      <c r="P261" s="410"/>
      <c r="Q261" s="410"/>
      <c r="R261" s="410">
        <v>2</v>
      </c>
      <c r="S261" s="410"/>
      <c r="T261" s="410"/>
      <c r="U261" s="410"/>
      <c r="V261" s="410"/>
      <c r="W261" s="410"/>
      <c r="X261" s="410"/>
      <c r="Y261" s="410"/>
      <c r="Z261" s="410"/>
      <c r="AA261" s="410"/>
      <c r="AB261" s="410"/>
      <c r="AC261" s="410"/>
    </row>
    <row r="262" spans="1:29" s="183" customFormat="1" ht="45" customHeight="1">
      <c r="A262" s="204">
        <v>233</v>
      </c>
      <c r="B262" s="193" t="s">
        <v>8</v>
      </c>
      <c r="C262" s="193" t="s">
        <v>8</v>
      </c>
      <c r="D262" s="204" t="s">
        <v>174</v>
      </c>
      <c r="E262" s="204" t="s">
        <v>488</v>
      </c>
      <c r="F262" s="204" t="s">
        <v>3</v>
      </c>
      <c r="G262" s="204" t="s">
        <v>4</v>
      </c>
      <c r="H262" s="204" t="s">
        <v>5</v>
      </c>
      <c r="I262" s="195">
        <f t="shared" si="16"/>
        <v>30</v>
      </c>
      <c r="J262" s="211">
        <v>2300000</v>
      </c>
      <c r="K262" s="197">
        <f t="shared" si="17"/>
        <v>69000000</v>
      </c>
      <c r="L262" s="409"/>
      <c r="M262" s="410"/>
      <c r="N262" s="410"/>
      <c r="O262" s="410"/>
      <c r="P262" s="410"/>
      <c r="Q262" s="410">
        <v>5</v>
      </c>
      <c r="R262" s="410"/>
      <c r="S262" s="410"/>
      <c r="T262" s="410">
        <v>5</v>
      </c>
      <c r="U262" s="410">
        <v>20</v>
      </c>
      <c r="V262" s="410"/>
      <c r="W262" s="410"/>
      <c r="X262" s="410"/>
      <c r="Y262" s="410"/>
      <c r="Z262" s="410"/>
      <c r="AA262" s="410"/>
      <c r="AB262" s="410"/>
      <c r="AC262" s="410"/>
    </row>
    <row r="263" spans="1:29" s="183" customFormat="1" ht="45" customHeight="1">
      <c r="A263" s="204">
        <v>234</v>
      </c>
      <c r="B263" s="193" t="s">
        <v>9</v>
      </c>
      <c r="C263" s="193" t="s">
        <v>9</v>
      </c>
      <c r="D263" s="204" t="s">
        <v>78</v>
      </c>
      <c r="E263" s="204" t="s">
        <v>488</v>
      </c>
      <c r="F263" s="204" t="s">
        <v>3</v>
      </c>
      <c r="G263" s="204" t="s">
        <v>4</v>
      </c>
      <c r="H263" s="204" t="s">
        <v>5</v>
      </c>
      <c r="I263" s="195">
        <f t="shared" si="16"/>
        <v>26</v>
      </c>
      <c r="J263" s="211">
        <v>2390000</v>
      </c>
      <c r="K263" s="197">
        <f t="shared" si="17"/>
        <v>62140000</v>
      </c>
      <c r="L263" s="409"/>
      <c r="M263" s="410"/>
      <c r="N263" s="410"/>
      <c r="O263" s="410"/>
      <c r="P263" s="410"/>
      <c r="Q263" s="410">
        <v>3</v>
      </c>
      <c r="R263" s="410"/>
      <c r="S263" s="410"/>
      <c r="T263" s="410">
        <v>3</v>
      </c>
      <c r="U263" s="410">
        <v>20</v>
      </c>
      <c r="V263" s="410"/>
      <c r="W263" s="410"/>
      <c r="X263" s="410"/>
      <c r="Y263" s="410"/>
      <c r="Z263" s="410"/>
      <c r="AA263" s="410"/>
      <c r="AB263" s="410"/>
      <c r="AC263" s="410"/>
    </row>
    <row r="264" spans="1:29" s="183" customFormat="1" ht="45" customHeight="1">
      <c r="A264" s="204">
        <v>235</v>
      </c>
      <c r="B264" s="193" t="s">
        <v>85</v>
      </c>
      <c r="C264" s="193" t="s">
        <v>85</v>
      </c>
      <c r="D264" s="204" t="s">
        <v>78</v>
      </c>
      <c r="E264" s="204" t="s">
        <v>488</v>
      </c>
      <c r="F264" s="204" t="s">
        <v>3</v>
      </c>
      <c r="G264" s="204" t="s">
        <v>4</v>
      </c>
      <c r="H264" s="204" t="s">
        <v>5</v>
      </c>
      <c r="I264" s="195">
        <f t="shared" si="16"/>
        <v>46</v>
      </c>
      <c r="J264" s="211">
        <v>6900000</v>
      </c>
      <c r="K264" s="197">
        <f t="shared" si="17"/>
        <v>317400000</v>
      </c>
      <c r="L264" s="409"/>
      <c r="M264" s="410"/>
      <c r="N264" s="410"/>
      <c r="O264" s="410"/>
      <c r="P264" s="410"/>
      <c r="Q264" s="410">
        <v>3</v>
      </c>
      <c r="R264" s="410">
        <v>9</v>
      </c>
      <c r="S264" s="410"/>
      <c r="T264" s="410">
        <v>4</v>
      </c>
      <c r="U264" s="410">
        <v>30</v>
      </c>
      <c r="V264" s="410"/>
      <c r="W264" s="410"/>
      <c r="X264" s="410"/>
      <c r="Y264" s="410"/>
      <c r="Z264" s="410"/>
      <c r="AA264" s="410"/>
      <c r="AB264" s="410"/>
      <c r="AC264" s="410"/>
    </row>
    <row r="265" spans="1:29" s="183" customFormat="1" ht="45" customHeight="1">
      <c r="A265" s="204">
        <v>236</v>
      </c>
      <c r="B265" s="193" t="s">
        <v>86</v>
      </c>
      <c r="C265" s="193" t="s">
        <v>86</v>
      </c>
      <c r="D265" s="204" t="s">
        <v>167</v>
      </c>
      <c r="E265" s="204" t="s">
        <v>488</v>
      </c>
      <c r="F265" s="204" t="s">
        <v>3</v>
      </c>
      <c r="G265" s="204" t="s">
        <v>4</v>
      </c>
      <c r="H265" s="204" t="s">
        <v>5</v>
      </c>
      <c r="I265" s="195">
        <f t="shared" si="16"/>
        <v>29</v>
      </c>
      <c r="J265" s="211">
        <v>3700000</v>
      </c>
      <c r="K265" s="197">
        <f t="shared" si="17"/>
        <v>107300000</v>
      </c>
      <c r="L265" s="409"/>
      <c r="M265" s="410"/>
      <c r="N265" s="410"/>
      <c r="O265" s="410"/>
      <c r="P265" s="410"/>
      <c r="Q265" s="410">
        <v>5</v>
      </c>
      <c r="R265" s="410"/>
      <c r="S265" s="410"/>
      <c r="T265" s="410">
        <v>4</v>
      </c>
      <c r="U265" s="410">
        <v>20</v>
      </c>
      <c r="V265" s="410"/>
      <c r="W265" s="410"/>
      <c r="X265" s="410"/>
      <c r="Y265" s="410"/>
      <c r="Z265" s="410"/>
      <c r="AA265" s="410"/>
      <c r="AB265" s="410"/>
      <c r="AC265" s="410"/>
    </row>
    <row r="266" spans="1:29" s="183" customFormat="1" ht="45" customHeight="1">
      <c r="A266" s="204">
        <v>237</v>
      </c>
      <c r="B266" s="193" t="s">
        <v>10</v>
      </c>
      <c r="C266" s="193" t="s">
        <v>10</v>
      </c>
      <c r="D266" s="204" t="s">
        <v>167</v>
      </c>
      <c r="E266" s="204" t="s">
        <v>488</v>
      </c>
      <c r="F266" s="204" t="s">
        <v>3</v>
      </c>
      <c r="G266" s="204" t="s">
        <v>4</v>
      </c>
      <c r="H266" s="204" t="s">
        <v>5</v>
      </c>
      <c r="I266" s="195">
        <f t="shared" si="16"/>
        <v>48</v>
      </c>
      <c r="J266" s="211">
        <v>3000000</v>
      </c>
      <c r="K266" s="197">
        <f t="shared" si="17"/>
        <v>144000000</v>
      </c>
      <c r="L266" s="409"/>
      <c r="M266" s="410"/>
      <c r="N266" s="410"/>
      <c r="O266" s="410"/>
      <c r="P266" s="410"/>
      <c r="Q266" s="410">
        <v>1</v>
      </c>
      <c r="R266" s="410">
        <v>4</v>
      </c>
      <c r="S266" s="410"/>
      <c r="T266" s="410">
        <v>3</v>
      </c>
      <c r="U266" s="410">
        <v>40</v>
      </c>
      <c r="V266" s="410"/>
      <c r="W266" s="410"/>
      <c r="X266" s="410"/>
      <c r="Y266" s="410"/>
      <c r="Z266" s="410"/>
      <c r="AA266" s="410"/>
      <c r="AB266" s="410"/>
      <c r="AC266" s="410"/>
    </row>
    <row r="267" spans="1:29" s="183" customFormat="1" ht="45" customHeight="1">
      <c r="A267" s="204">
        <v>238</v>
      </c>
      <c r="B267" s="193" t="s">
        <v>87</v>
      </c>
      <c r="C267" s="193" t="s">
        <v>87</v>
      </c>
      <c r="D267" s="204" t="s">
        <v>88</v>
      </c>
      <c r="E267" s="204" t="s">
        <v>488</v>
      </c>
      <c r="F267" s="204" t="s">
        <v>3</v>
      </c>
      <c r="G267" s="204" t="s">
        <v>4</v>
      </c>
      <c r="H267" s="204" t="s">
        <v>5</v>
      </c>
      <c r="I267" s="195">
        <f t="shared" si="16"/>
        <v>28</v>
      </c>
      <c r="J267" s="211">
        <v>6200000</v>
      </c>
      <c r="K267" s="197">
        <f t="shared" si="17"/>
        <v>173600000</v>
      </c>
      <c r="L267" s="409"/>
      <c r="M267" s="410"/>
      <c r="N267" s="410"/>
      <c r="O267" s="410"/>
      <c r="P267" s="410"/>
      <c r="Q267" s="410">
        <v>1</v>
      </c>
      <c r="R267" s="410">
        <v>5</v>
      </c>
      <c r="S267" s="410"/>
      <c r="T267" s="410">
        <v>2</v>
      </c>
      <c r="U267" s="410">
        <v>20</v>
      </c>
      <c r="V267" s="410"/>
      <c r="W267" s="410"/>
      <c r="X267" s="410"/>
      <c r="Y267" s="410"/>
      <c r="Z267" s="410"/>
      <c r="AA267" s="410"/>
      <c r="AB267" s="410"/>
      <c r="AC267" s="410"/>
    </row>
    <row r="268" spans="1:29" s="183" customFormat="1" ht="45" customHeight="1">
      <c r="A268" s="204">
        <v>239</v>
      </c>
      <c r="B268" s="193" t="s">
        <v>89</v>
      </c>
      <c r="C268" s="193" t="s">
        <v>89</v>
      </c>
      <c r="D268" s="204" t="s">
        <v>90</v>
      </c>
      <c r="E268" s="204" t="s">
        <v>488</v>
      </c>
      <c r="F268" s="204" t="s">
        <v>3</v>
      </c>
      <c r="G268" s="204" t="s">
        <v>4</v>
      </c>
      <c r="H268" s="204" t="s">
        <v>5</v>
      </c>
      <c r="I268" s="195">
        <f t="shared" si="16"/>
        <v>24</v>
      </c>
      <c r="J268" s="211">
        <v>4300000</v>
      </c>
      <c r="K268" s="197">
        <f t="shared" si="17"/>
        <v>103200000</v>
      </c>
      <c r="L268" s="409"/>
      <c r="M268" s="410"/>
      <c r="N268" s="410"/>
      <c r="O268" s="410"/>
      <c r="P268" s="410"/>
      <c r="Q268" s="410">
        <v>1</v>
      </c>
      <c r="R268" s="410"/>
      <c r="S268" s="410"/>
      <c r="T268" s="410">
        <v>3</v>
      </c>
      <c r="U268" s="410">
        <v>20</v>
      </c>
      <c r="V268" s="410"/>
      <c r="W268" s="410"/>
      <c r="X268" s="410"/>
      <c r="Y268" s="410"/>
      <c r="Z268" s="410"/>
      <c r="AA268" s="410"/>
      <c r="AB268" s="410"/>
      <c r="AC268" s="410"/>
    </row>
    <row r="269" spans="1:29" s="183" customFormat="1" ht="45" customHeight="1">
      <c r="A269" s="204">
        <v>240</v>
      </c>
      <c r="B269" s="193" t="s">
        <v>91</v>
      </c>
      <c r="C269" s="193" t="s">
        <v>91</v>
      </c>
      <c r="D269" s="204" t="s">
        <v>90</v>
      </c>
      <c r="E269" s="204" t="s">
        <v>488</v>
      </c>
      <c r="F269" s="204" t="s">
        <v>3</v>
      </c>
      <c r="G269" s="204" t="s">
        <v>4</v>
      </c>
      <c r="H269" s="204" t="s">
        <v>5</v>
      </c>
      <c r="I269" s="195">
        <f t="shared" si="16"/>
        <v>23</v>
      </c>
      <c r="J269" s="211">
        <v>5200000</v>
      </c>
      <c r="K269" s="197">
        <f t="shared" si="17"/>
        <v>119600000</v>
      </c>
      <c r="L269" s="409"/>
      <c r="M269" s="410"/>
      <c r="N269" s="410"/>
      <c r="O269" s="410"/>
      <c r="P269" s="410"/>
      <c r="Q269" s="410">
        <v>1</v>
      </c>
      <c r="R269" s="410"/>
      <c r="S269" s="410"/>
      <c r="T269" s="410">
        <v>2</v>
      </c>
      <c r="U269" s="410">
        <v>20</v>
      </c>
      <c r="V269" s="410"/>
      <c r="W269" s="410"/>
      <c r="X269" s="410"/>
      <c r="Y269" s="410"/>
      <c r="Z269" s="410"/>
      <c r="AA269" s="410"/>
      <c r="AB269" s="410"/>
      <c r="AC269" s="410"/>
    </row>
    <row r="270" spans="1:29" s="183" customFormat="1" ht="45" customHeight="1">
      <c r="A270" s="204">
        <v>241</v>
      </c>
      <c r="B270" s="193" t="s">
        <v>15</v>
      </c>
      <c r="C270" s="193" t="s">
        <v>15</v>
      </c>
      <c r="D270" s="204" t="s">
        <v>16</v>
      </c>
      <c r="E270" s="204" t="s">
        <v>488</v>
      </c>
      <c r="F270" s="204" t="s">
        <v>3</v>
      </c>
      <c r="G270" s="204" t="s">
        <v>4</v>
      </c>
      <c r="H270" s="204" t="s">
        <v>5</v>
      </c>
      <c r="I270" s="195">
        <f t="shared" si="16"/>
        <v>22</v>
      </c>
      <c r="J270" s="211">
        <v>1880000</v>
      </c>
      <c r="K270" s="197">
        <f t="shared" si="17"/>
        <v>41360000</v>
      </c>
      <c r="L270" s="409"/>
      <c r="M270" s="410"/>
      <c r="N270" s="410"/>
      <c r="O270" s="410"/>
      <c r="P270" s="410"/>
      <c r="Q270" s="410"/>
      <c r="R270" s="410"/>
      <c r="S270" s="410"/>
      <c r="T270" s="410">
        <v>2</v>
      </c>
      <c r="U270" s="410">
        <v>20</v>
      </c>
      <c r="V270" s="410"/>
      <c r="W270" s="410"/>
      <c r="X270" s="410"/>
      <c r="Y270" s="410"/>
      <c r="Z270" s="410"/>
      <c r="AA270" s="410"/>
      <c r="AB270" s="410"/>
      <c r="AC270" s="410"/>
    </row>
    <row r="271" spans="1:29" s="183" customFormat="1" ht="45" customHeight="1">
      <c r="A271" s="204">
        <v>242</v>
      </c>
      <c r="B271" s="193" t="s">
        <v>17</v>
      </c>
      <c r="C271" s="193" t="s">
        <v>17</v>
      </c>
      <c r="D271" s="204" t="s">
        <v>16</v>
      </c>
      <c r="E271" s="204" t="s">
        <v>488</v>
      </c>
      <c r="F271" s="204" t="s">
        <v>3</v>
      </c>
      <c r="G271" s="204" t="s">
        <v>4</v>
      </c>
      <c r="H271" s="204" t="s">
        <v>5</v>
      </c>
      <c r="I271" s="195">
        <f t="shared" si="16"/>
        <v>22</v>
      </c>
      <c r="J271" s="211">
        <v>1880000</v>
      </c>
      <c r="K271" s="197">
        <f t="shared" si="17"/>
        <v>41360000</v>
      </c>
      <c r="L271" s="409"/>
      <c r="M271" s="410"/>
      <c r="N271" s="410"/>
      <c r="O271" s="410"/>
      <c r="P271" s="410"/>
      <c r="Q271" s="410"/>
      <c r="R271" s="410"/>
      <c r="S271" s="410"/>
      <c r="T271" s="410">
        <v>2</v>
      </c>
      <c r="U271" s="410">
        <v>20</v>
      </c>
      <c r="V271" s="410"/>
      <c r="W271" s="410"/>
      <c r="X271" s="410"/>
      <c r="Y271" s="410"/>
      <c r="Z271" s="410"/>
      <c r="AA271" s="410"/>
      <c r="AB271" s="410"/>
      <c r="AC271" s="410"/>
    </row>
    <row r="272" spans="1:29" s="183" customFormat="1" ht="45" customHeight="1">
      <c r="A272" s="204">
        <v>243</v>
      </c>
      <c r="B272" s="193" t="s">
        <v>14</v>
      </c>
      <c r="C272" s="193" t="s">
        <v>14</v>
      </c>
      <c r="D272" s="204" t="s">
        <v>92</v>
      </c>
      <c r="E272" s="204" t="s">
        <v>488</v>
      </c>
      <c r="F272" s="204" t="s">
        <v>3</v>
      </c>
      <c r="G272" s="204" t="s">
        <v>4</v>
      </c>
      <c r="H272" s="204" t="s">
        <v>5</v>
      </c>
      <c r="I272" s="195">
        <f t="shared" si="16"/>
        <v>28</v>
      </c>
      <c r="J272" s="211">
        <v>3000000</v>
      </c>
      <c r="K272" s="197">
        <f t="shared" si="17"/>
        <v>84000000</v>
      </c>
      <c r="L272" s="409"/>
      <c r="M272" s="410"/>
      <c r="N272" s="410"/>
      <c r="O272" s="410"/>
      <c r="P272" s="410"/>
      <c r="Q272" s="410"/>
      <c r="R272" s="410"/>
      <c r="S272" s="410"/>
      <c r="T272" s="410">
        <v>2</v>
      </c>
      <c r="U272" s="410">
        <v>24</v>
      </c>
      <c r="V272" s="410"/>
      <c r="W272" s="410"/>
      <c r="X272" s="410"/>
      <c r="Y272" s="410">
        <v>2</v>
      </c>
      <c r="Z272" s="410"/>
      <c r="AA272" s="410"/>
      <c r="AB272" s="410"/>
      <c r="AC272" s="410"/>
    </row>
    <row r="273" spans="1:29" s="183" customFormat="1" ht="45" customHeight="1">
      <c r="A273" s="204">
        <v>244</v>
      </c>
      <c r="B273" s="193" t="s">
        <v>176</v>
      </c>
      <c r="C273" s="193" t="s">
        <v>1420</v>
      </c>
      <c r="D273" s="204" t="s">
        <v>93</v>
      </c>
      <c r="E273" s="204" t="s">
        <v>1311</v>
      </c>
      <c r="F273" s="204" t="s">
        <v>1421</v>
      </c>
      <c r="G273" s="204" t="s">
        <v>4</v>
      </c>
      <c r="H273" s="204" t="s">
        <v>5</v>
      </c>
      <c r="I273" s="195">
        <f t="shared" si="16"/>
        <v>2</v>
      </c>
      <c r="J273" s="211">
        <v>4650000</v>
      </c>
      <c r="K273" s="197">
        <f t="shared" si="17"/>
        <v>9300000</v>
      </c>
      <c r="L273" s="409"/>
      <c r="M273" s="410"/>
      <c r="N273" s="410"/>
      <c r="O273" s="410"/>
      <c r="P273" s="410"/>
      <c r="Q273" s="410"/>
      <c r="R273" s="410"/>
      <c r="S273" s="410"/>
      <c r="T273" s="410">
        <v>2</v>
      </c>
      <c r="U273" s="410"/>
      <c r="V273" s="410"/>
      <c r="W273" s="410"/>
      <c r="X273" s="410"/>
      <c r="Y273" s="410"/>
      <c r="Z273" s="410"/>
      <c r="AA273" s="410"/>
      <c r="AB273" s="410"/>
      <c r="AC273" s="410"/>
    </row>
    <row r="274" spans="1:29" s="183" customFormat="1" ht="45" customHeight="1">
      <c r="A274" s="204">
        <v>245</v>
      </c>
      <c r="B274" s="193" t="s">
        <v>177</v>
      </c>
      <c r="C274" s="193" t="s">
        <v>1422</v>
      </c>
      <c r="D274" s="204" t="s">
        <v>93</v>
      </c>
      <c r="E274" s="204" t="s">
        <v>1311</v>
      </c>
      <c r="F274" s="204" t="s">
        <v>1421</v>
      </c>
      <c r="G274" s="204" t="s">
        <v>4</v>
      </c>
      <c r="H274" s="204" t="s">
        <v>5</v>
      </c>
      <c r="I274" s="195">
        <f t="shared" si="16"/>
        <v>2</v>
      </c>
      <c r="J274" s="211">
        <v>5200000</v>
      </c>
      <c r="K274" s="197">
        <f t="shared" si="17"/>
        <v>10400000</v>
      </c>
      <c r="L274" s="409"/>
      <c r="M274" s="410"/>
      <c r="N274" s="410"/>
      <c r="O274" s="410"/>
      <c r="P274" s="410"/>
      <c r="Q274" s="410"/>
      <c r="R274" s="410"/>
      <c r="S274" s="410"/>
      <c r="T274" s="410">
        <v>2</v>
      </c>
      <c r="U274" s="410"/>
      <c r="V274" s="410"/>
      <c r="W274" s="410"/>
      <c r="X274" s="410"/>
      <c r="Y274" s="410"/>
      <c r="Z274" s="410"/>
      <c r="AA274" s="410"/>
      <c r="AB274" s="410"/>
      <c r="AC274" s="410"/>
    </row>
    <row r="275" spans="1:29" s="183" customFormat="1" ht="45" customHeight="1">
      <c r="A275" s="204">
        <v>246</v>
      </c>
      <c r="B275" s="193" t="s">
        <v>94</v>
      </c>
      <c r="C275" s="193" t="s">
        <v>1423</v>
      </c>
      <c r="D275" s="204" t="s">
        <v>581</v>
      </c>
      <c r="E275" s="204"/>
      <c r="F275" s="204" t="s">
        <v>1421</v>
      </c>
      <c r="G275" s="204" t="s">
        <v>4</v>
      </c>
      <c r="H275" s="204" t="s">
        <v>378</v>
      </c>
      <c r="I275" s="195">
        <f t="shared" si="16"/>
        <v>20</v>
      </c>
      <c r="J275" s="211">
        <v>4900000</v>
      </c>
      <c r="K275" s="197">
        <f t="shared" si="17"/>
        <v>98000000</v>
      </c>
      <c r="L275" s="409"/>
      <c r="M275" s="410"/>
      <c r="N275" s="410"/>
      <c r="O275" s="410"/>
      <c r="P275" s="410"/>
      <c r="Q275" s="410"/>
      <c r="R275" s="410">
        <v>5</v>
      </c>
      <c r="S275" s="410"/>
      <c r="T275" s="410">
        <v>15</v>
      </c>
      <c r="U275" s="410"/>
      <c r="V275" s="410"/>
      <c r="W275" s="410"/>
      <c r="X275" s="410"/>
      <c r="Y275" s="410"/>
      <c r="Z275" s="410"/>
      <c r="AA275" s="410"/>
      <c r="AB275" s="410"/>
      <c r="AC275" s="410"/>
    </row>
    <row r="276" spans="1:29" s="210" customFormat="1" ht="12">
      <c r="A276" s="185"/>
      <c r="B276" s="214" t="s">
        <v>502</v>
      </c>
      <c r="C276" s="414"/>
      <c r="D276" s="185"/>
      <c r="E276" s="212"/>
      <c r="F276" s="185"/>
      <c r="G276" s="185"/>
      <c r="H276" s="185"/>
      <c r="I276" s="188"/>
      <c r="J276" s="251"/>
      <c r="K276" s="190">
        <v>99098000</v>
      </c>
      <c r="L276" s="405"/>
      <c r="M276" s="404"/>
      <c r="N276" s="404"/>
      <c r="O276" s="404"/>
      <c r="P276" s="404"/>
      <c r="Q276" s="404"/>
      <c r="R276" s="404"/>
      <c r="S276" s="404"/>
      <c r="T276" s="404"/>
      <c r="U276" s="404"/>
      <c r="V276" s="404"/>
      <c r="W276" s="404"/>
      <c r="X276" s="404"/>
      <c r="Y276" s="404"/>
      <c r="Z276" s="404"/>
      <c r="AA276" s="404"/>
      <c r="AB276" s="404"/>
      <c r="AC276" s="404"/>
    </row>
    <row r="277" spans="1:29" s="183" customFormat="1" ht="409.5" customHeight="1">
      <c r="A277" s="204">
        <v>247</v>
      </c>
      <c r="B277" s="193" t="s">
        <v>503</v>
      </c>
      <c r="C277" s="193" t="s">
        <v>503</v>
      </c>
      <c r="D277" s="204" t="s">
        <v>1101</v>
      </c>
      <c r="E277" s="193" t="s">
        <v>504</v>
      </c>
      <c r="F277" s="204" t="s">
        <v>1102</v>
      </c>
      <c r="G277" s="204" t="s">
        <v>4</v>
      </c>
      <c r="H277" s="204" t="s">
        <v>112</v>
      </c>
      <c r="I277" s="195">
        <f t="shared" ref="I277:I282" si="18">SUM(L277:AC277)</f>
        <v>2</v>
      </c>
      <c r="J277" s="270">
        <v>10150000</v>
      </c>
      <c r="K277" s="197">
        <f t="shared" si="17"/>
        <v>20300000</v>
      </c>
      <c r="L277" s="409"/>
      <c r="M277" s="410">
        <v>2</v>
      </c>
      <c r="N277" s="410"/>
      <c r="O277" s="410"/>
      <c r="P277" s="410"/>
      <c r="Q277" s="410"/>
      <c r="R277" s="410"/>
      <c r="S277" s="410"/>
      <c r="T277" s="410"/>
      <c r="U277" s="410"/>
      <c r="V277" s="410"/>
      <c r="W277" s="410"/>
      <c r="X277" s="410"/>
      <c r="Y277" s="410"/>
      <c r="Z277" s="410"/>
      <c r="AA277" s="410"/>
      <c r="AB277" s="410"/>
      <c r="AC277" s="410"/>
    </row>
    <row r="278" spans="1:29" s="183" customFormat="1" ht="409.5" customHeight="1">
      <c r="A278" s="204">
        <v>248</v>
      </c>
      <c r="B278" s="193" t="s">
        <v>505</v>
      </c>
      <c r="C278" s="193" t="s">
        <v>505</v>
      </c>
      <c r="D278" s="204" t="s">
        <v>1103</v>
      </c>
      <c r="E278" s="193" t="s">
        <v>506</v>
      </c>
      <c r="F278" s="204" t="s">
        <v>1102</v>
      </c>
      <c r="G278" s="204" t="s">
        <v>4</v>
      </c>
      <c r="H278" s="204" t="s">
        <v>5</v>
      </c>
      <c r="I278" s="195">
        <f t="shared" si="18"/>
        <v>2</v>
      </c>
      <c r="J278" s="270">
        <v>12900000</v>
      </c>
      <c r="K278" s="197">
        <f t="shared" si="17"/>
        <v>25800000</v>
      </c>
      <c r="L278" s="409"/>
      <c r="M278" s="410">
        <v>2</v>
      </c>
      <c r="N278" s="410"/>
      <c r="O278" s="410"/>
      <c r="P278" s="410"/>
      <c r="Q278" s="410"/>
      <c r="R278" s="410"/>
      <c r="S278" s="410"/>
      <c r="T278" s="410"/>
      <c r="U278" s="410"/>
      <c r="V278" s="410"/>
      <c r="W278" s="410"/>
      <c r="X278" s="410"/>
      <c r="Y278" s="410"/>
      <c r="Z278" s="410"/>
      <c r="AA278" s="410"/>
      <c r="AB278" s="410"/>
      <c r="AC278" s="410"/>
    </row>
    <row r="279" spans="1:29" s="183" customFormat="1" ht="409.5" customHeight="1">
      <c r="A279" s="204">
        <v>249</v>
      </c>
      <c r="B279" s="193" t="s">
        <v>507</v>
      </c>
      <c r="C279" s="193" t="s">
        <v>507</v>
      </c>
      <c r="D279" s="204" t="s">
        <v>1104</v>
      </c>
      <c r="E279" s="193" t="s">
        <v>508</v>
      </c>
      <c r="F279" s="204" t="s">
        <v>1102</v>
      </c>
      <c r="G279" s="204" t="s">
        <v>4</v>
      </c>
      <c r="H279" s="204" t="s">
        <v>5</v>
      </c>
      <c r="I279" s="195">
        <f t="shared" si="18"/>
        <v>2</v>
      </c>
      <c r="J279" s="270">
        <v>20639000</v>
      </c>
      <c r="K279" s="197">
        <f t="shared" si="17"/>
        <v>41278000</v>
      </c>
      <c r="L279" s="409"/>
      <c r="M279" s="410">
        <v>2</v>
      </c>
      <c r="N279" s="410"/>
      <c r="O279" s="410"/>
      <c r="P279" s="410"/>
      <c r="Q279" s="410"/>
      <c r="R279" s="410"/>
      <c r="S279" s="410"/>
      <c r="T279" s="410"/>
      <c r="U279" s="410"/>
      <c r="V279" s="410"/>
      <c r="W279" s="410"/>
      <c r="X279" s="410"/>
      <c r="Y279" s="410"/>
      <c r="Z279" s="410"/>
      <c r="AA279" s="410"/>
      <c r="AB279" s="410"/>
      <c r="AC279" s="410"/>
    </row>
    <row r="280" spans="1:29" s="183" customFormat="1" ht="409.5" customHeight="1">
      <c r="A280" s="204">
        <v>250</v>
      </c>
      <c r="B280" s="193" t="s">
        <v>71</v>
      </c>
      <c r="C280" s="193" t="s">
        <v>71</v>
      </c>
      <c r="D280" s="204" t="s">
        <v>1105</v>
      </c>
      <c r="E280" s="193" t="s">
        <v>509</v>
      </c>
      <c r="F280" s="204" t="s">
        <v>1102</v>
      </c>
      <c r="G280" s="204" t="s">
        <v>4</v>
      </c>
      <c r="H280" s="204" t="s">
        <v>5</v>
      </c>
      <c r="I280" s="195">
        <f t="shared" si="18"/>
        <v>2</v>
      </c>
      <c r="J280" s="270">
        <v>4220000</v>
      </c>
      <c r="K280" s="197">
        <f t="shared" si="17"/>
        <v>8440000</v>
      </c>
      <c r="L280" s="409"/>
      <c r="M280" s="410">
        <v>2</v>
      </c>
      <c r="N280" s="410"/>
      <c r="O280" s="410"/>
      <c r="P280" s="410"/>
      <c r="Q280" s="410"/>
      <c r="R280" s="410"/>
      <c r="S280" s="410"/>
      <c r="T280" s="410"/>
      <c r="U280" s="410"/>
      <c r="V280" s="410"/>
      <c r="W280" s="410"/>
      <c r="X280" s="410"/>
      <c r="Y280" s="410"/>
      <c r="Z280" s="410"/>
      <c r="AA280" s="410"/>
      <c r="AB280" s="410"/>
      <c r="AC280" s="410"/>
    </row>
    <row r="281" spans="1:29" s="183" customFormat="1" ht="56.25" customHeight="1">
      <c r="A281" s="204">
        <v>251</v>
      </c>
      <c r="B281" s="193" t="s">
        <v>510</v>
      </c>
      <c r="C281" s="193" t="s">
        <v>1424</v>
      </c>
      <c r="D281" s="204" t="s">
        <v>1106</v>
      </c>
      <c r="E281" s="193" t="s">
        <v>511</v>
      </c>
      <c r="F281" s="204" t="s">
        <v>1102</v>
      </c>
      <c r="G281" s="204" t="s">
        <v>4</v>
      </c>
      <c r="H281" s="204" t="s">
        <v>5</v>
      </c>
      <c r="I281" s="195">
        <f t="shared" si="18"/>
        <v>2</v>
      </c>
      <c r="J281" s="270">
        <v>759000</v>
      </c>
      <c r="K281" s="197">
        <f t="shared" si="17"/>
        <v>1518000</v>
      </c>
      <c r="L281" s="409"/>
      <c r="M281" s="410">
        <v>2</v>
      </c>
      <c r="N281" s="410"/>
      <c r="O281" s="410"/>
      <c r="P281" s="410"/>
      <c r="Q281" s="410"/>
      <c r="R281" s="410"/>
      <c r="S281" s="410"/>
      <c r="T281" s="410"/>
      <c r="U281" s="410"/>
      <c r="V281" s="410"/>
      <c r="W281" s="410"/>
      <c r="X281" s="410"/>
      <c r="Y281" s="410"/>
      <c r="Z281" s="410"/>
      <c r="AA281" s="410"/>
      <c r="AB281" s="410"/>
      <c r="AC281" s="410"/>
    </row>
    <row r="282" spans="1:29" s="183" customFormat="1" ht="45" customHeight="1">
      <c r="A282" s="204">
        <v>252</v>
      </c>
      <c r="B282" s="193" t="s">
        <v>512</v>
      </c>
      <c r="C282" s="193" t="s">
        <v>525</v>
      </c>
      <c r="D282" s="204" t="s">
        <v>1107</v>
      </c>
      <c r="E282" s="193" t="s">
        <v>511</v>
      </c>
      <c r="F282" s="204" t="s">
        <v>1102</v>
      </c>
      <c r="G282" s="204" t="s">
        <v>4</v>
      </c>
      <c r="H282" s="204" t="s">
        <v>5</v>
      </c>
      <c r="I282" s="195">
        <f t="shared" si="18"/>
        <v>2</v>
      </c>
      <c r="J282" s="270">
        <v>881000</v>
      </c>
      <c r="K282" s="197">
        <f t="shared" si="17"/>
        <v>1762000</v>
      </c>
      <c r="L282" s="409"/>
      <c r="M282" s="410">
        <v>2</v>
      </c>
      <c r="N282" s="410"/>
      <c r="O282" s="410"/>
      <c r="P282" s="410"/>
      <c r="Q282" s="410"/>
      <c r="R282" s="410"/>
      <c r="S282" s="410"/>
      <c r="T282" s="410"/>
      <c r="U282" s="410"/>
      <c r="V282" s="410"/>
      <c r="W282" s="410"/>
      <c r="X282" s="410"/>
      <c r="Y282" s="410"/>
      <c r="Z282" s="410"/>
      <c r="AA282" s="410"/>
      <c r="AB282" s="410"/>
      <c r="AC282" s="410"/>
    </row>
    <row r="283" spans="1:29" s="210" customFormat="1" ht="12">
      <c r="A283" s="185"/>
      <c r="B283" s="208" t="s">
        <v>513</v>
      </c>
      <c r="C283" s="212"/>
      <c r="D283" s="185"/>
      <c r="E283" s="212"/>
      <c r="F283" s="185"/>
      <c r="G283" s="185"/>
      <c r="H283" s="185"/>
      <c r="I283" s="188"/>
      <c r="J283" s="251"/>
      <c r="K283" s="190">
        <v>366192000</v>
      </c>
      <c r="L283" s="405"/>
      <c r="M283" s="404"/>
      <c r="N283" s="404"/>
      <c r="O283" s="404"/>
      <c r="P283" s="404"/>
      <c r="Q283" s="404"/>
      <c r="R283" s="404"/>
      <c r="S283" s="404"/>
      <c r="T283" s="404"/>
      <c r="U283" s="404"/>
      <c r="V283" s="404"/>
      <c r="W283" s="404"/>
      <c r="X283" s="404"/>
      <c r="Y283" s="404"/>
      <c r="Z283" s="404"/>
      <c r="AA283" s="404"/>
      <c r="AB283" s="404"/>
      <c r="AC283" s="404"/>
    </row>
    <row r="284" spans="1:29" s="183" customFormat="1" ht="101.25" customHeight="1">
      <c r="A284" s="204">
        <v>253</v>
      </c>
      <c r="B284" s="193" t="s">
        <v>514</v>
      </c>
      <c r="C284" s="193" t="s">
        <v>1108</v>
      </c>
      <c r="D284" s="204" t="s">
        <v>1109</v>
      </c>
      <c r="E284" s="193" t="s">
        <v>515</v>
      </c>
      <c r="F284" s="204" t="s">
        <v>1097</v>
      </c>
      <c r="G284" s="204" t="s">
        <v>836</v>
      </c>
      <c r="H284" s="204" t="s">
        <v>192</v>
      </c>
      <c r="I284" s="195">
        <f t="shared" ref="I284:I294" si="19">SUM(L284:AC284)</f>
        <v>17</v>
      </c>
      <c r="J284" s="270">
        <v>6840000</v>
      </c>
      <c r="K284" s="197">
        <f t="shared" si="17"/>
        <v>116280000</v>
      </c>
      <c r="L284" s="409"/>
      <c r="M284" s="410">
        <v>2</v>
      </c>
      <c r="N284" s="410"/>
      <c r="O284" s="410"/>
      <c r="P284" s="410"/>
      <c r="Q284" s="410"/>
      <c r="R284" s="410"/>
      <c r="S284" s="410"/>
      <c r="T284" s="410">
        <v>15</v>
      </c>
      <c r="U284" s="410"/>
      <c r="V284" s="410"/>
      <c r="W284" s="410"/>
      <c r="X284" s="410"/>
      <c r="Y284" s="410"/>
      <c r="Z284" s="410"/>
      <c r="AA284" s="410"/>
      <c r="AB284" s="410"/>
      <c r="AC284" s="410"/>
    </row>
    <row r="285" spans="1:29" s="183" customFormat="1" ht="101.25" customHeight="1">
      <c r="A285" s="204">
        <v>254</v>
      </c>
      <c r="B285" s="193" t="s">
        <v>514</v>
      </c>
      <c r="C285" s="193" t="s">
        <v>1108</v>
      </c>
      <c r="D285" s="204" t="s">
        <v>1110</v>
      </c>
      <c r="E285" s="193" t="s">
        <v>515</v>
      </c>
      <c r="F285" s="204" t="s">
        <v>1097</v>
      </c>
      <c r="G285" s="204" t="s">
        <v>836</v>
      </c>
      <c r="H285" s="204" t="s">
        <v>192</v>
      </c>
      <c r="I285" s="195">
        <f t="shared" si="19"/>
        <v>2</v>
      </c>
      <c r="J285" s="270">
        <v>3400000</v>
      </c>
      <c r="K285" s="197">
        <f t="shared" si="17"/>
        <v>6800000</v>
      </c>
      <c r="L285" s="409"/>
      <c r="M285" s="410">
        <v>2</v>
      </c>
      <c r="N285" s="410"/>
      <c r="O285" s="410"/>
      <c r="P285" s="410"/>
      <c r="Q285" s="410"/>
      <c r="R285" s="410"/>
      <c r="S285" s="410"/>
      <c r="T285" s="410"/>
      <c r="U285" s="410"/>
      <c r="V285" s="410"/>
      <c r="W285" s="410"/>
      <c r="X285" s="410"/>
      <c r="Y285" s="410"/>
      <c r="Z285" s="410"/>
      <c r="AA285" s="410"/>
      <c r="AB285" s="410"/>
      <c r="AC285" s="410"/>
    </row>
    <row r="286" spans="1:29" s="183" customFormat="1" ht="409.5" customHeight="1">
      <c r="A286" s="204">
        <v>255</v>
      </c>
      <c r="B286" s="193" t="s">
        <v>503</v>
      </c>
      <c r="C286" s="193" t="s">
        <v>1425</v>
      </c>
      <c r="D286" s="204" t="s">
        <v>1312</v>
      </c>
      <c r="E286" s="193" t="s">
        <v>504</v>
      </c>
      <c r="F286" s="204" t="s">
        <v>1102</v>
      </c>
      <c r="G286" s="204" t="s">
        <v>4</v>
      </c>
      <c r="H286" s="204" t="s">
        <v>112</v>
      </c>
      <c r="I286" s="195">
        <f t="shared" si="19"/>
        <v>4</v>
      </c>
      <c r="J286" s="270">
        <v>10150000</v>
      </c>
      <c r="K286" s="197">
        <f t="shared" si="17"/>
        <v>40600000</v>
      </c>
      <c r="L286" s="409"/>
      <c r="M286" s="410">
        <v>4</v>
      </c>
      <c r="N286" s="410"/>
      <c r="O286" s="410"/>
      <c r="P286" s="410"/>
      <c r="Q286" s="410"/>
      <c r="R286" s="410"/>
      <c r="S286" s="410"/>
      <c r="T286" s="410"/>
      <c r="U286" s="410"/>
      <c r="V286" s="410"/>
      <c r="W286" s="410"/>
      <c r="X286" s="410"/>
      <c r="Y286" s="410"/>
      <c r="Z286" s="410"/>
      <c r="AA286" s="410"/>
      <c r="AB286" s="410"/>
      <c r="AC286" s="410"/>
    </row>
    <row r="287" spans="1:29" s="183" customFormat="1" ht="409.5" customHeight="1">
      <c r="A287" s="204">
        <v>256</v>
      </c>
      <c r="B287" s="193" t="s">
        <v>505</v>
      </c>
      <c r="C287" s="193" t="s">
        <v>505</v>
      </c>
      <c r="D287" s="204" t="s">
        <v>1103</v>
      </c>
      <c r="E287" s="193" t="s">
        <v>506</v>
      </c>
      <c r="F287" s="204" t="s">
        <v>1102</v>
      </c>
      <c r="G287" s="204" t="s">
        <v>4</v>
      </c>
      <c r="H287" s="204" t="s">
        <v>5</v>
      </c>
      <c r="I287" s="195">
        <f t="shared" si="19"/>
        <v>4</v>
      </c>
      <c r="J287" s="270">
        <v>12900000</v>
      </c>
      <c r="K287" s="197">
        <f t="shared" si="17"/>
        <v>51600000</v>
      </c>
      <c r="L287" s="409"/>
      <c r="M287" s="410">
        <v>4</v>
      </c>
      <c r="N287" s="410"/>
      <c r="O287" s="410"/>
      <c r="P287" s="410"/>
      <c r="Q287" s="410"/>
      <c r="R287" s="410"/>
      <c r="S287" s="410"/>
      <c r="T287" s="410"/>
      <c r="U287" s="410"/>
      <c r="V287" s="410"/>
      <c r="W287" s="410"/>
      <c r="X287" s="410"/>
      <c r="Y287" s="410"/>
      <c r="Z287" s="410"/>
      <c r="AA287" s="410"/>
      <c r="AB287" s="410"/>
      <c r="AC287" s="410"/>
    </row>
    <row r="288" spans="1:29" s="183" customFormat="1" ht="409.5" customHeight="1">
      <c r="A288" s="204">
        <v>257</v>
      </c>
      <c r="B288" s="193" t="s">
        <v>516</v>
      </c>
      <c r="C288" s="193" t="s">
        <v>516</v>
      </c>
      <c r="D288" s="204" t="s">
        <v>384</v>
      </c>
      <c r="E288" s="193" t="s">
        <v>517</v>
      </c>
      <c r="F288" s="204" t="s">
        <v>1102</v>
      </c>
      <c r="G288" s="204" t="s">
        <v>4</v>
      </c>
      <c r="H288" s="204" t="s">
        <v>113</v>
      </c>
      <c r="I288" s="195">
        <f t="shared" si="19"/>
        <v>5</v>
      </c>
      <c r="J288" s="270">
        <v>2230000</v>
      </c>
      <c r="K288" s="197">
        <f t="shared" si="17"/>
        <v>11150000</v>
      </c>
      <c r="L288" s="409"/>
      <c r="M288" s="410"/>
      <c r="N288" s="410"/>
      <c r="O288" s="410"/>
      <c r="P288" s="410"/>
      <c r="Q288" s="410"/>
      <c r="R288" s="410"/>
      <c r="S288" s="410"/>
      <c r="T288" s="410">
        <v>5</v>
      </c>
      <c r="U288" s="410"/>
      <c r="V288" s="410"/>
      <c r="W288" s="410"/>
      <c r="X288" s="410"/>
      <c r="Y288" s="410"/>
      <c r="Z288" s="410"/>
      <c r="AA288" s="410"/>
      <c r="AB288" s="410"/>
      <c r="AC288" s="410"/>
    </row>
    <row r="289" spans="1:29" s="183" customFormat="1" ht="409.5" customHeight="1">
      <c r="A289" s="204">
        <v>258</v>
      </c>
      <c r="B289" s="193" t="s">
        <v>518</v>
      </c>
      <c r="C289" s="193" t="s">
        <v>518</v>
      </c>
      <c r="D289" s="204" t="s">
        <v>548</v>
      </c>
      <c r="E289" s="193" t="s">
        <v>519</v>
      </c>
      <c r="F289" s="204" t="s">
        <v>1102</v>
      </c>
      <c r="G289" s="204" t="s">
        <v>4</v>
      </c>
      <c r="H289" s="204" t="s">
        <v>5</v>
      </c>
      <c r="I289" s="195">
        <f t="shared" si="19"/>
        <v>2</v>
      </c>
      <c r="J289" s="270">
        <v>20264000</v>
      </c>
      <c r="K289" s="197">
        <f t="shared" si="17"/>
        <v>40528000</v>
      </c>
      <c r="L289" s="409"/>
      <c r="M289" s="410">
        <v>2</v>
      </c>
      <c r="N289" s="410"/>
      <c r="O289" s="410"/>
      <c r="P289" s="410"/>
      <c r="Q289" s="410"/>
      <c r="R289" s="410"/>
      <c r="S289" s="410"/>
      <c r="T289" s="410"/>
      <c r="U289" s="410"/>
      <c r="V289" s="410"/>
      <c r="W289" s="410"/>
      <c r="X289" s="410"/>
      <c r="Y289" s="410"/>
      <c r="Z289" s="410"/>
      <c r="AA289" s="410"/>
      <c r="AB289" s="410"/>
      <c r="AC289" s="410"/>
    </row>
    <row r="290" spans="1:29" s="183" customFormat="1" ht="409.5" customHeight="1">
      <c r="A290" s="204">
        <v>259</v>
      </c>
      <c r="B290" s="193" t="s">
        <v>507</v>
      </c>
      <c r="C290" s="193" t="s">
        <v>507</v>
      </c>
      <c r="D290" s="204" t="s">
        <v>1105</v>
      </c>
      <c r="E290" s="193" t="s">
        <v>508</v>
      </c>
      <c r="F290" s="204" t="s">
        <v>1102</v>
      </c>
      <c r="G290" s="204" t="s">
        <v>4</v>
      </c>
      <c r="H290" s="204" t="s">
        <v>5</v>
      </c>
      <c r="I290" s="195">
        <f t="shared" si="19"/>
        <v>2</v>
      </c>
      <c r="J290" s="270">
        <v>5710000</v>
      </c>
      <c r="K290" s="197">
        <f t="shared" si="17"/>
        <v>11420000</v>
      </c>
      <c r="L290" s="409"/>
      <c r="M290" s="410">
        <v>2</v>
      </c>
      <c r="N290" s="410"/>
      <c r="O290" s="410"/>
      <c r="P290" s="410"/>
      <c r="Q290" s="410"/>
      <c r="R290" s="410"/>
      <c r="S290" s="410"/>
      <c r="T290" s="410"/>
      <c r="U290" s="410"/>
      <c r="V290" s="410"/>
      <c r="W290" s="410"/>
      <c r="X290" s="410"/>
      <c r="Y290" s="410"/>
      <c r="Z290" s="410"/>
      <c r="AA290" s="410"/>
      <c r="AB290" s="410"/>
      <c r="AC290" s="410"/>
    </row>
    <row r="291" spans="1:29" s="183" customFormat="1" ht="405" customHeight="1">
      <c r="A291" s="204">
        <v>260</v>
      </c>
      <c r="B291" s="193" t="s">
        <v>520</v>
      </c>
      <c r="C291" s="193" t="s">
        <v>520</v>
      </c>
      <c r="D291" s="204" t="s">
        <v>1111</v>
      </c>
      <c r="E291" s="193" t="s">
        <v>522</v>
      </c>
      <c r="F291" s="204" t="s">
        <v>1102</v>
      </c>
      <c r="G291" s="204" t="s">
        <v>4</v>
      </c>
      <c r="H291" s="204" t="s">
        <v>5</v>
      </c>
      <c r="I291" s="195">
        <f t="shared" si="19"/>
        <v>4</v>
      </c>
      <c r="J291" s="270">
        <v>2346000</v>
      </c>
      <c r="K291" s="197">
        <f t="shared" si="17"/>
        <v>9384000</v>
      </c>
      <c r="L291" s="409"/>
      <c r="M291" s="410">
        <v>4</v>
      </c>
      <c r="N291" s="410"/>
      <c r="O291" s="410"/>
      <c r="P291" s="410"/>
      <c r="Q291" s="410"/>
      <c r="R291" s="410"/>
      <c r="S291" s="410"/>
      <c r="T291" s="410"/>
      <c r="U291" s="410"/>
      <c r="V291" s="410"/>
      <c r="W291" s="410"/>
      <c r="X291" s="410"/>
      <c r="Y291" s="410"/>
      <c r="Z291" s="410"/>
      <c r="AA291" s="410"/>
      <c r="AB291" s="410"/>
      <c r="AC291" s="410"/>
    </row>
    <row r="292" spans="1:29" s="183" customFormat="1" ht="409.5" customHeight="1">
      <c r="A292" s="204">
        <v>261</v>
      </c>
      <c r="B292" s="193" t="s">
        <v>523</v>
      </c>
      <c r="C292" s="193" t="s">
        <v>523</v>
      </c>
      <c r="D292" s="204" t="s">
        <v>548</v>
      </c>
      <c r="E292" s="193" t="s">
        <v>524</v>
      </c>
      <c r="F292" s="204" t="s">
        <v>1102</v>
      </c>
      <c r="G292" s="204" t="s">
        <v>4</v>
      </c>
      <c r="H292" s="204" t="s">
        <v>5</v>
      </c>
      <c r="I292" s="195">
        <f t="shared" si="19"/>
        <v>2</v>
      </c>
      <c r="J292" s="270">
        <v>12180000</v>
      </c>
      <c r="K292" s="197">
        <f t="shared" si="17"/>
        <v>24360000</v>
      </c>
      <c r="L292" s="409"/>
      <c r="M292" s="410">
        <v>2</v>
      </c>
      <c r="N292" s="410"/>
      <c r="O292" s="410"/>
      <c r="P292" s="410"/>
      <c r="Q292" s="410"/>
      <c r="R292" s="410"/>
      <c r="S292" s="410"/>
      <c r="T292" s="410"/>
      <c r="U292" s="410"/>
      <c r="V292" s="410"/>
      <c r="W292" s="410"/>
      <c r="X292" s="410"/>
      <c r="Y292" s="410"/>
      <c r="Z292" s="410"/>
      <c r="AA292" s="410"/>
      <c r="AB292" s="410"/>
      <c r="AC292" s="410"/>
    </row>
    <row r="293" spans="1:29" s="183" customFormat="1" ht="45" customHeight="1">
      <c r="A293" s="204">
        <v>262</v>
      </c>
      <c r="B293" s="193" t="s">
        <v>525</v>
      </c>
      <c r="C293" s="193" t="s">
        <v>525</v>
      </c>
      <c r="D293" s="204" t="s">
        <v>1103</v>
      </c>
      <c r="E293" s="193" t="s">
        <v>511</v>
      </c>
      <c r="F293" s="204" t="s">
        <v>1102</v>
      </c>
      <c r="G293" s="204" t="s">
        <v>4</v>
      </c>
      <c r="H293" s="204" t="s">
        <v>5</v>
      </c>
      <c r="I293" s="195">
        <f t="shared" si="19"/>
        <v>2</v>
      </c>
      <c r="J293" s="270">
        <v>16155000</v>
      </c>
      <c r="K293" s="197">
        <f t="shared" si="17"/>
        <v>32310000</v>
      </c>
      <c r="L293" s="409"/>
      <c r="M293" s="410">
        <v>2</v>
      </c>
      <c r="N293" s="410"/>
      <c r="O293" s="410"/>
      <c r="P293" s="410"/>
      <c r="Q293" s="410"/>
      <c r="R293" s="410"/>
      <c r="S293" s="410"/>
      <c r="T293" s="410"/>
      <c r="U293" s="410"/>
      <c r="V293" s="410"/>
      <c r="W293" s="410"/>
      <c r="X293" s="410"/>
      <c r="Y293" s="410"/>
      <c r="Z293" s="410"/>
      <c r="AA293" s="410"/>
      <c r="AB293" s="410"/>
      <c r="AC293" s="410"/>
    </row>
    <row r="294" spans="1:29" s="183" customFormat="1" ht="409.5" customHeight="1">
      <c r="A294" s="204">
        <v>263</v>
      </c>
      <c r="B294" s="193" t="s">
        <v>526</v>
      </c>
      <c r="C294" s="193" t="s">
        <v>526</v>
      </c>
      <c r="D294" s="204" t="s">
        <v>1112</v>
      </c>
      <c r="E294" s="193" t="s">
        <v>527</v>
      </c>
      <c r="F294" s="204" t="s">
        <v>1102</v>
      </c>
      <c r="G294" s="204" t="s">
        <v>4</v>
      </c>
      <c r="H294" s="204" t="s">
        <v>5</v>
      </c>
      <c r="I294" s="195">
        <f t="shared" si="19"/>
        <v>2</v>
      </c>
      <c r="J294" s="270">
        <v>10880000</v>
      </c>
      <c r="K294" s="197">
        <f t="shared" si="17"/>
        <v>21760000</v>
      </c>
      <c r="L294" s="409"/>
      <c r="M294" s="410">
        <v>2</v>
      </c>
      <c r="N294" s="410"/>
      <c r="O294" s="410"/>
      <c r="P294" s="410"/>
      <c r="Q294" s="410"/>
      <c r="R294" s="410"/>
      <c r="S294" s="410"/>
      <c r="T294" s="410"/>
      <c r="U294" s="410"/>
      <c r="V294" s="410"/>
      <c r="W294" s="410"/>
      <c r="X294" s="410"/>
      <c r="Y294" s="410"/>
      <c r="Z294" s="410"/>
      <c r="AA294" s="410"/>
      <c r="AB294" s="410"/>
      <c r="AC294" s="410"/>
    </row>
    <row r="295" spans="1:29" s="210" customFormat="1" ht="12">
      <c r="A295" s="185"/>
      <c r="B295" s="208" t="s">
        <v>1113</v>
      </c>
      <c r="C295" s="212"/>
      <c r="D295" s="185"/>
      <c r="E295" s="212"/>
      <c r="F295" s="185"/>
      <c r="G295" s="185"/>
      <c r="H295" s="185"/>
      <c r="I295" s="188"/>
      <c r="J295" s="251"/>
      <c r="K295" s="190">
        <v>90102000</v>
      </c>
      <c r="L295" s="405"/>
      <c r="M295" s="404"/>
      <c r="N295" s="404"/>
      <c r="O295" s="404"/>
      <c r="P295" s="404"/>
      <c r="Q295" s="404"/>
      <c r="R295" s="404"/>
      <c r="S295" s="404"/>
      <c r="T295" s="404"/>
      <c r="U295" s="404"/>
      <c r="V295" s="404"/>
      <c r="W295" s="404"/>
      <c r="X295" s="404"/>
      <c r="Y295" s="404"/>
      <c r="Z295" s="404"/>
      <c r="AA295" s="404"/>
      <c r="AB295" s="404"/>
      <c r="AC295" s="404"/>
    </row>
    <row r="296" spans="1:29" s="183" customFormat="1" ht="45" customHeight="1">
      <c r="A296" s="204">
        <v>264</v>
      </c>
      <c r="B296" s="193" t="s">
        <v>418</v>
      </c>
      <c r="C296" s="193" t="s">
        <v>418</v>
      </c>
      <c r="D296" s="204" t="s">
        <v>1114</v>
      </c>
      <c r="E296" s="193" t="s">
        <v>511</v>
      </c>
      <c r="F296" s="204" t="s">
        <v>1102</v>
      </c>
      <c r="G296" s="204" t="s">
        <v>4</v>
      </c>
      <c r="H296" s="204" t="s">
        <v>5</v>
      </c>
      <c r="I296" s="195">
        <f t="shared" ref="I296:I308" si="20">SUM(L296:AC296)</f>
        <v>1</v>
      </c>
      <c r="J296" s="270">
        <v>1585000</v>
      </c>
      <c r="K296" s="197">
        <f t="shared" si="17"/>
        <v>1585000</v>
      </c>
      <c r="L296" s="409"/>
      <c r="M296" s="410">
        <v>1</v>
      </c>
      <c r="N296" s="410"/>
      <c r="O296" s="410"/>
      <c r="P296" s="410"/>
      <c r="Q296" s="410"/>
      <c r="R296" s="410"/>
      <c r="S296" s="410"/>
      <c r="T296" s="410"/>
      <c r="U296" s="410"/>
      <c r="V296" s="410"/>
      <c r="W296" s="410"/>
      <c r="X296" s="410"/>
      <c r="Y296" s="410"/>
      <c r="Z296" s="410"/>
      <c r="AA296" s="410"/>
      <c r="AB296" s="410"/>
      <c r="AC296" s="410"/>
    </row>
    <row r="297" spans="1:29" s="183" customFormat="1" ht="45" customHeight="1">
      <c r="A297" s="204">
        <v>265</v>
      </c>
      <c r="B297" s="193" t="s">
        <v>1115</v>
      </c>
      <c r="C297" s="193" t="s">
        <v>518</v>
      </c>
      <c r="D297" s="204" t="s">
        <v>1116</v>
      </c>
      <c r="E297" s="193" t="s">
        <v>511</v>
      </c>
      <c r="F297" s="204" t="s">
        <v>1102</v>
      </c>
      <c r="G297" s="204" t="s">
        <v>4</v>
      </c>
      <c r="H297" s="204" t="s">
        <v>5</v>
      </c>
      <c r="I297" s="195">
        <f t="shared" si="20"/>
        <v>1</v>
      </c>
      <c r="J297" s="270">
        <v>1674000</v>
      </c>
      <c r="K297" s="197">
        <f t="shared" si="17"/>
        <v>1674000</v>
      </c>
      <c r="L297" s="409"/>
      <c r="M297" s="410">
        <v>1</v>
      </c>
      <c r="N297" s="410"/>
      <c r="O297" s="410"/>
      <c r="P297" s="410"/>
      <c r="Q297" s="410"/>
      <c r="R297" s="410"/>
      <c r="S297" s="410"/>
      <c r="T297" s="410"/>
      <c r="U297" s="410"/>
      <c r="V297" s="410"/>
      <c r="W297" s="410"/>
      <c r="X297" s="410"/>
      <c r="Y297" s="410"/>
      <c r="Z297" s="410"/>
      <c r="AA297" s="410"/>
      <c r="AB297" s="410"/>
      <c r="AC297" s="410"/>
    </row>
    <row r="298" spans="1:29" s="183" customFormat="1" ht="45" customHeight="1">
      <c r="A298" s="204">
        <v>266</v>
      </c>
      <c r="B298" s="193" t="s">
        <v>1117</v>
      </c>
      <c r="C298" s="193" t="s">
        <v>520</v>
      </c>
      <c r="D298" s="204" t="s">
        <v>1101</v>
      </c>
      <c r="E298" s="193" t="s">
        <v>511</v>
      </c>
      <c r="F298" s="204" t="s">
        <v>1102</v>
      </c>
      <c r="G298" s="204" t="s">
        <v>4</v>
      </c>
      <c r="H298" s="204" t="s">
        <v>5</v>
      </c>
      <c r="I298" s="195">
        <f t="shared" si="20"/>
        <v>4</v>
      </c>
      <c r="J298" s="270">
        <v>2885000</v>
      </c>
      <c r="K298" s="197">
        <f t="shared" si="17"/>
        <v>11540000</v>
      </c>
      <c r="L298" s="409"/>
      <c r="M298" s="410">
        <v>4</v>
      </c>
      <c r="N298" s="410"/>
      <c r="O298" s="410"/>
      <c r="P298" s="410"/>
      <c r="Q298" s="410"/>
      <c r="R298" s="410"/>
      <c r="S298" s="410"/>
      <c r="T298" s="410"/>
      <c r="U298" s="410"/>
      <c r="V298" s="410"/>
      <c r="W298" s="410"/>
      <c r="X298" s="410"/>
      <c r="Y298" s="410"/>
      <c r="Z298" s="410"/>
      <c r="AA298" s="410"/>
      <c r="AB298" s="410"/>
      <c r="AC298" s="410"/>
    </row>
    <row r="299" spans="1:29" s="183" customFormat="1" ht="45" customHeight="1">
      <c r="A299" s="204">
        <v>267</v>
      </c>
      <c r="B299" s="193" t="s">
        <v>547</v>
      </c>
      <c r="C299" s="193" t="s">
        <v>523</v>
      </c>
      <c r="D299" s="204" t="s">
        <v>1119</v>
      </c>
      <c r="E299" s="193" t="s">
        <v>511</v>
      </c>
      <c r="F299" s="204" t="s">
        <v>1102</v>
      </c>
      <c r="G299" s="204" t="s">
        <v>4</v>
      </c>
      <c r="H299" s="204" t="s">
        <v>113</v>
      </c>
      <c r="I299" s="195">
        <f t="shared" si="20"/>
        <v>4</v>
      </c>
      <c r="J299" s="270">
        <v>2333000</v>
      </c>
      <c r="K299" s="197">
        <f t="shared" si="17"/>
        <v>9332000</v>
      </c>
      <c r="L299" s="409"/>
      <c r="M299" s="410">
        <v>4</v>
      </c>
      <c r="N299" s="410"/>
      <c r="O299" s="410"/>
      <c r="P299" s="410"/>
      <c r="Q299" s="410"/>
      <c r="R299" s="410"/>
      <c r="S299" s="410"/>
      <c r="T299" s="410"/>
      <c r="U299" s="410"/>
      <c r="V299" s="410"/>
      <c r="W299" s="410"/>
      <c r="X299" s="410"/>
      <c r="Y299" s="410"/>
      <c r="Z299" s="410"/>
      <c r="AA299" s="410"/>
      <c r="AB299" s="410"/>
      <c r="AC299" s="410"/>
    </row>
    <row r="300" spans="1:29" s="183" customFormat="1" ht="45" customHeight="1">
      <c r="A300" s="204">
        <v>268</v>
      </c>
      <c r="B300" s="193" t="s">
        <v>1120</v>
      </c>
      <c r="C300" s="193" t="s">
        <v>505</v>
      </c>
      <c r="D300" s="204" t="s">
        <v>1121</v>
      </c>
      <c r="E300" s="193" t="s">
        <v>511</v>
      </c>
      <c r="F300" s="204" t="s">
        <v>1102</v>
      </c>
      <c r="G300" s="204" t="s">
        <v>4</v>
      </c>
      <c r="H300" s="204" t="s">
        <v>5</v>
      </c>
      <c r="I300" s="195">
        <f t="shared" si="20"/>
        <v>4</v>
      </c>
      <c r="J300" s="270">
        <v>1720000</v>
      </c>
      <c r="K300" s="197">
        <f t="shared" si="17"/>
        <v>6880000</v>
      </c>
      <c r="L300" s="409"/>
      <c r="M300" s="410">
        <v>4</v>
      </c>
      <c r="N300" s="410"/>
      <c r="O300" s="410"/>
      <c r="P300" s="410"/>
      <c r="Q300" s="410"/>
      <c r="R300" s="410"/>
      <c r="S300" s="410"/>
      <c r="T300" s="410"/>
      <c r="U300" s="410"/>
      <c r="V300" s="410"/>
      <c r="W300" s="410"/>
      <c r="X300" s="410"/>
      <c r="Y300" s="410"/>
      <c r="Z300" s="410"/>
      <c r="AA300" s="410"/>
      <c r="AB300" s="410"/>
      <c r="AC300" s="410"/>
    </row>
    <row r="301" spans="1:29" s="183" customFormat="1" ht="45" customHeight="1">
      <c r="A301" s="204">
        <v>269</v>
      </c>
      <c r="B301" s="193" t="s">
        <v>1122</v>
      </c>
      <c r="C301" s="193" t="s">
        <v>503</v>
      </c>
      <c r="D301" s="204" t="s">
        <v>1121</v>
      </c>
      <c r="E301" s="193" t="s">
        <v>511</v>
      </c>
      <c r="F301" s="204" t="s">
        <v>1102</v>
      </c>
      <c r="G301" s="204" t="s">
        <v>4</v>
      </c>
      <c r="H301" s="204" t="s">
        <v>5</v>
      </c>
      <c r="I301" s="195">
        <f t="shared" si="20"/>
        <v>4</v>
      </c>
      <c r="J301" s="270">
        <v>1720000</v>
      </c>
      <c r="K301" s="197">
        <f t="shared" si="17"/>
        <v>6880000</v>
      </c>
      <c r="L301" s="409"/>
      <c r="M301" s="410">
        <v>4</v>
      </c>
      <c r="N301" s="410"/>
      <c r="O301" s="410"/>
      <c r="P301" s="410"/>
      <c r="Q301" s="410"/>
      <c r="R301" s="410"/>
      <c r="S301" s="410"/>
      <c r="T301" s="410"/>
      <c r="U301" s="410"/>
      <c r="V301" s="410"/>
      <c r="W301" s="410"/>
      <c r="X301" s="410"/>
      <c r="Y301" s="410"/>
      <c r="Z301" s="410"/>
      <c r="AA301" s="410"/>
      <c r="AB301" s="410"/>
      <c r="AC301" s="410"/>
    </row>
    <row r="302" spans="1:29" s="183" customFormat="1" ht="45" customHeight="1">
      <c r="A302" s="204">
        <v>270</v>
      </c>
      <c r="B302" s="193" t="s">
        <v>1123</v>
      </c>
      <c r="C302" s="193" t="s">
        <v>516</v>
      </c>
      <c r="D302" s="204" t="s">
        <v>653</v>
      </c>
      <c r="E302" s="193" t="s">
        <v>511</v>
      </c>
      <c r="F302" s="204" t="s">
        <v>1102</v>
      </c>
      <c r="G302" s="204" t="s">
        <v>4</v>
      </c>
      <c r="H302" s="204" t="s">
        <v>113</v>
      </c>
      <c r="I302" s="195">
        <f t="shared" si="20"/>
        <v>4</v>
      </c>
      <c r="J302" s="270">
        <v>710000</v>
      </c>
      <c r="K302" s="197">
        <f t="shared" si="17"/>
        <v>2840000</v>
      </c>
      <c r="L302" s="409"/>
      <c r="M302" s="410">
        <v>4</v>
      </c>
      <c r="N302" s="410"/>
      <c r="O302" s="410"/>
      <c r="P302" s="410"/>
      <c r="Q302" s="410"/>
      <c r="R302" s="410"/>
      <c r="S302" s="410"/>
      <c r="T302" s="410"/>
      <c r="U302" s="410"/>
      <c r="V302" s="410"/>
      <c r="W302" s="410"/>
      <c r="X302" s="410"/>
      <c r="Y302" s="410"/>
      <c r="Z302" s="410"/>
      <c r="AA302" s="410"/>
      <c r="AB302" s="410"/>
      <c r="AC302" s="410"/>
    </row>
    <row r="303" spans="1:29" s="183" customFormat="1" ht="45" customHeight="1">
      <c r="A303" s="204">
        <v>271</v>
      </c>
      <c r="B303" s="193" t="s">
        <v>1124</v>
      </c>
      <c r="C303" s="193" t="s">
        <v>1426</v>
      </c>
      <c r="D303" s="204" t="s">
        <v>1119</v>
      </c>
      <c r="E303" s="193" t="s">
        <v>511</v>
      </c>
      <c r="F303" s="204" t="s">
        <v>1102</v>
      </c>
      <c r="G303" s="204" t="s">
        <v>4</v>
      </c>
      <c r="H303" s="204" t="s">
        <v>5</v>
      </c>
      <c r="I303" s="195">
        <f t="shared" si="20"/>
        <v>2</v>
      </c>
      <c r="J303" s="270">
        <v>3411000</v>
      </c>
      <c r="K303" s="197">
        <f t="shared" si="17"/>
        <v>6822000</v>
      </c>
      <c r="L303" s="409"/>
      <c r="M303" s="410">
        <v>2</v>
      </c>
      <c r="N303" s="410"/>
      <c r="O303" s="410"/>
      <c r="P303" s="410"/>
      <c r="Q303" s="410"/>
      <c r="R303" s="410"/>
      <c r="S303" s="410"/>
      <c r="T303" s="410"/>
      <c r="U303" s="410"/>
      <c r="V303" s="410"/>
      <c r="W303" s="410"/>
      <c r="X303" s="410"/>
      <c r="Y303" s="410"/>
      <c r="Z303" s="410"/>
      <c r="AA303" s="410"/>
      <c r="AB303" s="410"/>
      <c r="AC303" s="410"/>
    </row>
    <row r="304" spans="1:29" s="183" customFormat="1" ht="45" customHeight="1">
      <c r="A304" s="204">
        <v>272</v>
      </c>
      <c r="B304" s="193" t="s">
        <v>1126</v>
      </c>
      <c r="C304" s="193" t="s">
        <v>525</v>
      </c>
      <c r="D304" s="204" t="s">
        <v>1127</v>
      </c>
      <c r="E304" s="193" t="s">
        <v>511</v>
      </c>
      <c r="F304" s="204" t="s">
        <v>1102</v>
      </c>
      <c r="G304" s="204" t="s">
        <v>4</v>
      </c>
      <c r="H304" s="204" t="s">
        <v>5</v>
      </c>
      <c r="I304" s="195">
        <f t="shared" si="20"/>
        <v>4</v>
      </c>
      <c r="J304" s="270">
        <v>2832000</v>
      </c>
      <c r="K304" s="197">
        <f t="shared" si="17"/>
        <v>11328000</v>
      </c>
      <c r="L304" s="409"/>
      <c r="M304" s="410">
        <v>4</v>
      </c>
      <c r="N304" s="410"/>
      <c r="O304" s="410"/>
      <c r="P304" s="410"/>
      <c r="Q304" s="410"/>
      <c r="R304" s="410"/>
      <c r="S304" s="410"/>
      <c r="T304" s="410"/>
      <c r="U304" s="410"/>
      <c r="V304" s="410"/>
      <c r="W304" s="410"/>
      <c r="X304" s="410"/>
      <c r="Y304" s="410"/>
      <c r="Z304" s="410"/>
      <c r="AA304" s="410"/>
      <c r="AB304" s="410"/>
      <c r="AC304" s="410"/>
    </row>
    <row r="305" spans="1:29" s="183" customFormat="1" ht="56.25" customHeight="1">
      <c r="A305" s="204">
        <v>273</v>
      </c>
      <c r="B305" s="193" t="s">
        <v>510</v>
      </c>
      <c r="C305" s="193" t="s">
        <v>507</v>
      </c>
      <c r="D305" s="204" t="s">
        <v>1106</v>
      </c>
      <c r="E305" s="193" t="s">
        <v>511</v>
      </c>
      <c r="F305" s="204" t="s">
        <v>1102</v>
      </c>
      <c r="G305" s="204" t="s">
        <v>4</v>
      </c>
      <c r="H305" s="204" t="s">
        <v>5</v>
      </c>
      <c r="I305" s="195">
        <f t="shared" si="20"/>
        <v>4</v>
      </c>
      <c r="J305" s="270">
        <v>759000</v>
      </c>
      <c r="K305" s="197">
        <f t="shared" si="17"/>
        <v>3036000</v>
      </c>
      <c r="L305" s="409"/>
      <c r="M305" s="410">
        <v>4</v>
      </c>
      <c r="N305" s="410"/>
      <c r="O305" s="410"/>
      <c r="P305" s="410"/>
      <c r="Q305" s="410"/>
      <c r="R305" s="410"/>
      <c r="S305" s="410"/>
      <c r="T305" s="410"/>
      <c r="U305" s="410"/>
      <c r="V305" s="410"/>
      <c r="W305" s="410"/>
      <c r="X305" s="410"/>
      <c r="Y305" s="410"/>
      <c r="Z305" s="410"/>
      <c r="AA305" s="410"/>
      <c r="AB305" s="410"/>
      <c r="AC305" s="410"/>
    </row>
    <row r="306" spans="1:29" s="183" customFormat="1" ht="45" customHeight="1">
      <c r="A306" s="204">
        <v>274</v>
      </c>
      <c r="B306" s="193" t="s">
        <v>1128</v>
      </c>
      <c r="C306" s="193" t="s">
        <v>555</v>
      </c>
      <c r="D306" s="204" t="s">
        <v>1129</v>
      </c>
      <c r="E306" s="193" t="s">
        <v>511</v>
      </c>
      <c r="F306" s="204" t="s">
        <v>1102</v>
      </c>
      <c r="G306" s="204" t="s">
        <v>4</v>
      </c>
      <c r="H306" s="204" t="s">
        <v>5</v>
      </c>
      <c r="I306" s="195">
        <f t="shared" si="20"/>
        <v>2</v>
      </c>
      <c r="J306" s="270">
        <v>1160000</v>
      </c>
      <c r="K306" s="197">
        <f t="shared" si="17"/>
        <v>2320000</v>
      </c>
      <c r="L306" s="409"/>
      <c r="M306" s="410">
        <v>2</v>
      </c>
      <c r="N306" s="410"/>
      <c r="O306" s="410"/>
      <c r="P306" s="410"/>
      <c r="Q306" s="410"/>
      <c r="R306" s="410"/>
      <c r="S306" s="410"/>
      <c r="T306" s="410"/>
      <c r="U306" s="410"/>
      <c r="V306" s="410"/>
      <c r="W306" s="410"/>
      <c r="X306" s="410"/>
      <c r="Y306" s="410"/>
      <c r="Z306" s="410"/>
      <c r="AA306" s="410"/>
      <c r="AB306" s="410"/>
      <c r="AC306" s="410"/>
    </row>
    <row r="307" spans="1:29" s="183" customFormat="1" ht="409.5" customHeight="1">
      <c r="A307" s="204">
        <v>275</v>
      </c>
      <c r="B307" s="193" t="s">
        <v>1130</v>
      </c>
      <c r="C307" s="193" t="s">
        <v>1427</v>
      </c>
      <c r="D307" s="204" t="s">
        <v>1105</v>
      </c>
      <c r="E307" s="193" t="s">
        <v>530</v>
      </c>
      <c r="F307" s="204" t="s">
        <v>1102</v>
      </c>
      <c r="G307" s="204" t="s">
        <v>4</v>
      </c>
      <c r="H307" s="204" t="s">
        <v>5</v>
      </c>
      <c r="I307" s="195">
        <f t="shared" si="20"/>
        <v>1</v>
      </c>
      <c r="J307" s="270">
        <v>7105000</v>
      </c>
      <c r="K307" s="197">
        <f t="shared" si="17"/>
        <v>7105000</v>
      </c>
      <c r="L307" s="409"/>
      <c r="M307" s="410">
        <v>1</v>
      </c>
      <c r="N307" s="410"/>
      <c r="O307" s="410"/>
      <c r="P307" s="410"/>
      <c r="Q307" s="410"/>
      <c r="R307" s="410"/>
      <c r="S307" s="410"/>
      <c r="T307" s="410"/>
      <c r="U307" s="410"/>
      <c r="V307" s="410"/>
      <c r="W307" s="410"/>
      <c r="X307" s="410"/>
      <c r="Y307" s="410"/>
      <c r="Z307" s="410"/>
      <c r="AA307" s="410"/>
      <c r="AB307" s="410"/>
      <c r="AC307" s="410"/>
    </row>
    <row r="308" spans="1:29" s="183" customFormat="1" ht="409.5" customHeight="1">
      <c r="A308" s="204">
        <v>276</v>
      </c>
      <c r="B308" s="193" t="s">
        <v>523</v>
      </c>
      <c r="C308" s="193" t="s">
        <v>523</v>
      </c>
      <c r="D308" s="204" t="s">
        <v>1104</v>
      </c>
      <c r="E308" s="193" t="s">
        <v>524</v>
      </c>
      <c r="F308" s="204" t="s">
        <v>1102</v>
      </c>
      <c r="G308" s="204" t="s">
        <v>4</v>
      </c>
      <c r="H308" s="204" t="s">
        <v>5</v>
      </c>
      <c r="I308" s="195">
        <f t="shared" si="20"/>
        <v>1</v>
      </c>
      <c r="J308" s="270">
        <v>18760000</v>
      </c>
      <c r="K308" s="197">
        <f t="shared" si="17"/>
        <v>18760000</v>
      </c>
      <c r="L308" s="409"/>
      <c r="M308" s="410">
        <v>1</v>
      </c>
      <c r="N308" s="410"/>
      <c r="O308" s="410"/>
      <c r="P308" s="410"/>
      <c r="Q308" s="410"/>
      <c r="R308" s="410"/>
      <c r="S308" s="410"/>
      <c r="T308" s="410"/>
      <c r="U308" s="410"/>
      <c r="V308" s="410"/>
      <c r="W308" s="410"/>
      <c r="X308" s="410"/>
      <c r="Y308" s="410"/>
      <c r="Z308" s="410"/>
      <c r="AA308" s="410"/>
      <c r="AB308" s="410"/>
      <c r="AC308" s="410"/>
    </row>
    <row r="309" spans="1:29" s="210" customFormat="1" ht="12">
      <c r="A309" s="185"/>
      <c r="B309" s="208" t="s">
        <v>528</v>
      </c>
      <c r="C309" s="212"/>
      <c r="D309" s="185"/>
      <c r="E309" s="212"/>
      <c r="F309" s="185"/>
      <c r="G309" s="185"/>
      <c r="H309" s="185"/>
      <c r="I309" s="188"/>
      <c r="J309" s="251"/>
      <c r="K309" s="190">
        <v>1279469000</v>
      </c>
      <c r="L309" s="405"/>
      <c r="M309" s="404"/>
      <c r="N309" s="404"/>
      <c r="O309" s="404"/>
      <c r="P309" s="404"/>
      <c r="Q309" s="404"/>
      <c r="R309" s="404"/>
      <c r="S309" s="404"/>
      <c r="T309" s="404"/>
      <c r="U309" s="404"/>
      <c r="V309" s="404"/>
      <c r="W309" s="404"/>
      <c r="X309" s="404"/>
      <c r="Y309" s="404"/>
      <c r="Z309" s="404"/>
      <c r="AA309" s="404"/>
      <c r="AB309" s="404"/>
      <c r="AC309" s="404"/>
    </row>
    <row r="310" spans="1:29" s="183" customFormat="1" ht="409.5" customHeight="1">
      <c r="A310" s="204">
        <v>277</v>
      </c>
      <c r="B310" s="193" t="s">
        <v>507</v>
      </c>
      <c r="C310" s="193" t="s">
        <v>507</v>
      </c>
      <c r="D310" s="204" t="s">
        <v>1104</v>
      </c>
      <c r="E310" s="193" t="s">
        <v>508</v>
      </c>
      <c r="F310" s="204" t="s">
        <v>1102</v>
      </c>
      <c r="G310" s="204" t="s">
        <v>4</v>
      </c>
      <c r="H310" s="204" t="s">
        <v>5</v>
      </c>
      <c r="I310" s="195">
        <f t="shared" ref="I310:I330" si="21">SUM(L310:AC310)</f>
        <v>5</v>
      </c>
      <c r="J310" s="270">
        <v>20639000</v>
      </c>
      <c r="K310" s="197">
        <f t="shared" ref="K310:K373" si="22">J310*I310</f>
        <v>103195000</v>
      </c>
      <c r="L310" s="409"/>
      <c r="M310" s="410"/>
      <c r="N310" s="410"/>
      <c r="O310" s="410"/>
      <c r="P310" s="410"/>
      <c r="Q310" s="410"/>
      <c r="R310" s="410"/>
      <c r="S310" s="410"/>
      <c r="T310" s="410">
        <v>5</v>
      </c>
      <c r="U310" s="410"/>
      <c r="V310" s="410"/>
      <c r="W310" s="410"/>
      <c r="X310" s="410"/>
      <c r="Y310" s="410"/>
      <c r="Z310" s="410"/>
      <c r="AA310" s="410"/>
      <c r="AB310" s="410"/>
      <c r="AC310" s="410"/>
    </row>
    <row r="311" spans="1:29" s="183" customFormat="1" ht="409.5" customHeight="1">
      <c r="A311" s="204">
        <v>278</v>
      </c>
      <c r="B311" s="193" t="s">
        <v>529</v>
      </c>
      <c r="C311" s="193" t="s">
        <v>529</v>
      </c>
      <c r="D311" s="204" t="s">
        <v>1105</v>
      </c>
      <c r="E311" s="193" t="s">
        <v>530</v>
      </c>
      <c r="F311" s="204" t="s">
        <v>1102</v>
      </c>
      <c r="G311" s="204" t="s">
        <v>4</v>
      </c>
      <c r="H311" s="204" t="s">
        <v>5</v>
      </c>
      <c r="I311" s="195">
        <f t="shared" si="21"/>
        <v>5</v>
      </c>
      <c r="J311" s="270">
        <v>8440000</v>
      </c>
      <c r="K311" s="197">
        <f t="shared" si="22"/>
        <v>42200000</v>
      </c>
      <c r="L311" s="409"/>
      <c r="M311" s="410"/>
      <c r="N311" s="410"/>
      <c r="O311" s="410"/>
      <c r="P311" s="410"/>
      <c r="Q311" s="410"/>
      <c r="R311" s="410"/>
      <c r="S311" s="410"/>
      <c r="T311" s="410">
        <v>5</v>
      </c>
      <c r="U311" s="410"/>
      <c r="V311" s="410"/>
      <c r="W311" s="410"/>
      <c r="X311" s="410"/>
      <c r="Y311" s="410"/>
      <c r="Z311" s="410"/>
      <c r="AA311" s="410"/>
      <c r="AB311" s="410"/>
      <c r="AC311" s="410"/>
    </row>
    <row r="312" spans="1:29" s="183" customFormat="1" ht="409.5" customHeight="1">
      <c r="A312" s="204">
        <v>279</v>
      </c>
      <c r="B312" s="193" t="s">
        <v>526</v>
      </c>
      <c r="C312" s="193" t="s">
        <v>526</v>
      </c>
      <c r="D312" s="204" t="s">
        <v>1112</v>
      </c>
      <c r="E312" s="193" t="s">
        <v>527</v>
      </c>
      <c r="F312" s="204" t="s">
        <v>1102</v>
      </c>
      <c r="G312" s="204" t="s">
        <v>4</v>
      </c>
      <c r="H312" s="204" t="s">
        <v>5</v>
      </c>
      <c r="I312" s="195">
        <f t="shared" si="21"/>
        <v>7</v>
      </c>
      <c r="J312" s="270">
        <v>10880000</v>
      </c>
      <c r="K312" s="197">
        <f t="shared" si="22"/>
        <v>76160000</v>
      </c>
      <c r="L312" s="409"/>
      <c r="M312" s="410"/>
      <c r="N312" s="410"/>
      <c r="O312" s="410"/>
      <c r="P312" s="410"/>
      <c r="Q312" s="410"/>
      <c r="R312" s="410"/>
      <c r="S312" s="410"/>
      <c r="T312" s="410">
        <v>7</v>
      </c>
      <c r="U312" s="410"/>
      <c r="V312" s="410"/>
      <c r="W312" s="410"/>
      <c r="X312" s="410"/>
      <c r="Y312" s="410"/>
      <c r="Z312" s="410"/>
      <c r="AA312" s="410"/>
      <c r="AB312" s="410"/>
      <c r="AC312" s="410"/>
    </row>
    <row r="313" spans="1:29" s="183" customFormat="1" ht="409.5" customHeight="1">
      <c r="A313" s="204">
        <v>280</v>
      </c>
      <c r="B313" s="193" t="s">
        <v>503</v>
      </c>
      <c r="C313" s="193" t="s">
        <v>503</v>
      </c>
      <c r="D313" s="204" t="s">
        <v>1101</v>
      </c>
      <c r="E313" s="193" t="s">
        <v>504</v>
      </c>
      <c r="F313" s="204" t="s">
        <v>1102</v>
      </c>
      <c r="G313" s="204" t="s">
        <v>4</v>
      </c>
      <c r="H313" s="204" t="s">
        <v>112</v>
      </c>
      <c r="I313" s="195">
        <f t="shared" si="21"/>
        <v>12</v>
      </c>
      <c r="J313" s="270">
        <v>10150000</v>
      </c>
      <c r="K313" s="197">
        <f t="shared" si="22"/>
        <v>121800000</v>
      </c>
      <c r="L313" s="409"/>
      <c r="M313" s="410"/>
      <c r="N313" s="410"/>
      <c r="O313" s="410"/>
      <c r="P313" s="410"/>
      <c r="Q313" s="410"/>
      <c r="R313" s="410"/>
      <c r="S313" s="410"/>
      <c r="T313" s="410">
        <v>12</v>
      </c>
      <c r="U313" s="410"/>
      <c r="V313" s="410"/>
      <c r="W313" s="410"/>
      <c r="X313" s="410"/>
      <c r="Y313" s="410"/>
      <c r="Z313" s="410"/>
      <c r="AA313" s="410"/>
      <c r="AB313" s="410"/>
      <c r="AC313" s="410"/>
    </row>
    <row r="314" spans="1:29" s="183" customFormat="1" ht="409.5" customHeight="1">
      <c r="A314" s="204">
        <v>281</v>
      </c>
      <c r="B314" s="193" t="s">
        <v>505</v>
      </c>
      <c r="C314" s="193" t="s">
        <v>505</v>
      </c>
      <c r="D314" s="204" t="s">
        <v>1103</v>
      </c>
      <c r="E314" s="193" t="s">
        <v>506</v>
      </c>
      <c r="F314" s="204" t="s">
        <v>1102</v>
      </c>
      <c r="G314" s="204" t="s">
        <v>4</v>
      </c>
      <c r="H314" s="204" t="s">
        <v>5</v>
      </c>
      <c r="I314" s="195">
        <f t="shared" si="21"/>
        <v>12</v>
      </c>
      <c r="J314" s="270">
        <v>12900000</v>
      </c>
      <c r="K314" s="197">
        <f t="shared" si="22"/>
        <v>154800000</v>
      </c>
      <c r="L314" s="409"/>
      <c r="M314" s="410"/>
      <c r="N314" s="410"/>
      <c r="O314" s="410"/>
      <c r="P314" s="410"/>
      <c r="Q314" s="410"/>
      <c r="R314" s="410"/>
      <c r="S314" s="410"/>
      <c r="T314" s="410">
        <v>12</v>
      </c>
      <c r="U314" s="410"/>
      <c r="V314" s="410"/>
      <c r="W314" s="410"/>
      <c r="X314" s="410"/>
      <c r="Y314" s="410"/>
      <c r="Z314" s="410"/>
      <c r="AA314" s="410"/>
      <c r="AB314" s="410"/>
      <c r="AC314" s="410"/>
    </row>
    <row r="315" spans="1:29" s="183" customFormat="1" ht="409.5" customHeight="1">
      <c r="A315" s="204">
        <v>282</v>
      </c>
      <c r="B315" s="193" t="s">
        <v>531</v>
      </c>
      <c r="C315" s="193" t="s">
        <v>531</v>
      </c>
      <c r="D315" s="204" t="s">
        <v>1105</v>
      </c>
      <c r="E315" s="193" t="s">
        <v>532</v>
      </c>
      <c r="F315" s="204" t="s">
        <v>1102</v>
      </c>
      <c r="G315" s="204" t="s">
        <v>4</v>
      </c>
      <c r="H315" s="204" t="s">
        <v>5</v>
      </c>
      <c r="I315" s="195">
        <f t="shared" si="21"/>
        <v>7</v>
      </c>
      <c r="J315" s="270">
        <v>7105000</v>
      </c>
      <c r="K315" s="197">
        <f t="shared" si="22"/>
        <v>49735000</v>
      </c>
      <c r="L315" s="409"/>
      <c r="M315" s="410"/>
      <c r="N315" s="410"/>
      <c r="O315" s="410"/>
      <c r="P315" s="410"/>
      <c r="Q315" s="410"/>
      <c r="R315" s="410"/>
      <c r="S315" s="410"/>
      <c r="T315" s="410">
        <v>7</v>
      </c>
      <c r="U315" s="410"/>
      <c r="V315" s="410"/>
      <c r="W315" s="410"/>
      <c r="X315" s="410"/>
      <c r="Y315" s="410"/>
      <c r="Z315" s="410"/>
      <c r="AA315" s="410"/>
      <c r="AB315" s="410"/>
      <c r="AC315" s="410"/>
    </row>
    <row r="316" spans="1:29" s="183" customFormat="1" ht="157.5" customHeight="1">
      <c r="A316" s="204">
        <v>283</v>
      </c>
      <c r="B316" s="193" t="s">
        <v>533</v>
      </c>
      <c r="C316" s="193" t="s">
        <v>533</v>
      </c>
      <c r="D316" s="204" t="s">
        <v>1110</v>
      </c>
      <c r="E316" s="193" t="s">
        <v>534</v>
      </c>
      <c r="F316" s="204" t="s">
        <v>1102</v>
      </c>
      <c r="G316" s="204" t="s">
        <v>4</v>
      </c>
      <c r="H316" s="204" t="s">
        <v>192</v>
      </c>
      <c r="I316" s="195">
        <f t="shared" si="21"/>
        <v>5</v>
      </c>
      <c r="J316" s="270">
        <v>4360000</v>
      </c>
      <c r="K316" s="197">
        <f t="shared" si="22"/>
        <v>21800000</v>
      </c>
      <c r="L316" s="409"/>
      <c r="M316" s="410"/>
      <c r="N316" s="410"/>
      <c r="O316" s="410"/>
      <c r="P316" s="410"/>
      <c r="Q316" s="410"/>
      <c r="R316" s="410"/>
      <c r="S316" s="410"/>
      <c r="T316" s="410">
        <v>5</v>
      </c>
      <c r="U316" s="410"/>
      <c r="V316" s="410"/>
      <c r="W316" s="410"/>
      <c r="X316" s="410"/>
      <c r="Y316" s="410"/>
      <c r="Z316" s="410"/>
      <c r="AA316" s="410"/>
      <c r="AB316" s="410"/>
      <c r="AC316" s="410"/>
    </row>
    <row r="317" spans="1:29" s="183" customFormat="1" ht="409.5" customHeight="1">
      <c r="A317" s="204">
        <v>284</v>
      </c>
      <c r="B317" s="193" t="s">
        <v>71</v>
      </c>
      <c r="C317" s="193" t="s">
        <v>71</v>
      </c>
      <c r="D317" s="204" t="s">
        <v>1105</v>
      </c>
      <c r="E317" s="193" t="s">
        <v>509</v>
      </c>
      <c r="F317" s="204" t="s">
        <v>1102</v>
      </c>
      <c r="G317" s="204" t="s">
        <v>4</v>
      </c>
      <c r="H317" s="204" t="s">
        <v>5</v>
      </c>
      <c r="I317" s="195">
        <f t="shared" si="21"/>
        <v>8</v>
      </c>
      <c r="J317" s="270">
        <v>4220000</v>
      </c>
      <c r="K317" s="197">
        <f t="shared" si="22"/>
        <v>33760000</v>
      </c>
      <c r="L317" s="409"/>
      <c r="M317" s="410"/>
      <c r="N317" s="410"/>
      <c r="O317" s="410"/>
      <c r="P317" s="410"/>
      <c r="Q317" s="410"/>
      <c r="R317" s="410"/>
      <c r="S317" s="410"/>
      <c r="T317" s="410">
        <v>8</v>
      </c>
      <c r="U317" s="410"/>
      <c r="V317" s="410"/>
      <c r="W317" s="410"/>
      <c r="X317" s="410"/>
      <c r="Y317" s="410"/>
      <c r="Z317" s="410"/>
      <c r="AA317" s="410"/>
      <c r="AB317" s="410"/>
      <c r="AC317" s="410"/>
    </row>
    <row r="318" spans="1:29" s="183" customFormat="1" ht="409.5" customHeight="1">
      <c r="A318" s="204">
        <v>285</v>
      </c>
      <c r="B318" s="193" t="s">
        <v>535</v>
      </c>
      <c r="C318" s="193" t="s">
        <v>535</v>
      </c>
      <c r="D318" s="204" t="s">
        <v>1132</v>
      </c>
      <c r="E318" s="193" t="s">
        <v>536</v>
      </c>
      <c r="F318" s="204" t="s">
        <v>1102</v>
      </c>
      <c r="G318" s="204" t="s">
        <v>4</v>
      </c>
      <c r="H318" s="204" t="s">
        <v>5</v>
      </c>
      <c r="I318" s="195">
        <f t="shared" si="21"/>
        <v>15</v>
      </c>
      <c r="J318" s="270">
        <v>2110000</v>
      </c>
      <c r="K318" s="197">
        <f t="shared" si="22"/>
        <v>31650000</v>
      </c>
      <c r="L318" s="409"/>
      <c r="M318" s="410"/>
      <c r="N318" s="410"/>
      <c r="O318" s="410"/>
      <c r="P318" s="410"/>
      <c r="Q318" s="410"/>
      <c r="R318" s="410"/>
      <c r="S318" s="410"/>
      <c r="T318" s="410">
        <v>15</v>
      </c>
      <c r="U318" s="410"/>
      <c r="V318" s="410"/>
      <c r="W318" s="410"/>
      <c r="X318" s="410"/>
      <c r="Y318" s="410"/>
      <c r="Z318" s="410"/>
      <c r="AA318" s="410"/>
      <c r="AB318" s="410"/>
      <c r="AC318" s="410"/>
    </row>
    <row r="319" spans="1:29" s="183" customFormat="1" ht="409.5" customHeight="1">
      <c r="A319" s="204">
        <v>286</v>
      </c>
      <c r="B319" s="193" t="s">
        <v>537</v>
      </c>
      <c r="C319" s="193" t="s">
        <v>537</v>
      </c>
      <c r="D319" s="204" t="s">
        <v>1133</v>
      </c>
      <c r="E319" s="193" t="s">
        <v>538</v>
      </c>
      <c r="F319" s="204" t="s">
        <v>1102</v>
      </c>
      <c r="G319" s="204" t="s">
        <v>4</v>
      </c>
      <c r="H319" s="204" t="s">
        <v>5</v>
      </c>
      <c r="I319" s="195">
        <f t="shared" si="21"/>
        <v>5</v>
      </c>
      <c r="J319" s="270">
        <v>15760000</v>
      </c>
      <c r="K319" s="197">
        <f t="shared" si="22"/>
        <v>78800000</v>
      </c>
      <c r="L319" s="409"/>
      <c r="M319" s="410"/>
      <c r="N319" s="410"/>
      <c r="O319" s="410"/>
      <c r="P319" s="410"/>
      <c r="Q319" s="410"/>
      <c r="R319" s="410"/>
      <c r="S319" s="410"/>
      <c r="T319" s="410">
        <v>5</v>
      </c>
      <c r="U319" s="410"/>
      <c r="V319" s="410"/>
      <c r="W319" s="410"/>
      <c r="X319" s="410"/>
      <c r="Y319" s="410"/>
      <c r="Z319" s="410"/>
      <c r="AA319" s="410"/>
      <c r="AB319" s="410"/>
      <c r="AC319" s="410"/>
    </row>
    <row r="320" spans="1:29" s="183" customFormat="1" ht="409.5" customHeight="1">
      <c r="A320" s="204">
        <v>287</v>
      </c>
      <c r="B320" s="193" t="s">
        <v>518</v>
      </c>
      <c r="C320" s="193" t="s">
        <v>518</v>
      </c>
      <c r="D320" s="204" t="s">
        <v>548</v>
      </c>
      <c r="E320" s="193" t="s">
        <v>519</v>
      </c>
      <c r="F320" s="204" t="s">
        <v>1102</v>
      </c>
      <c r="G320" s="204" t="s">
        <v>4</v>
      </c>
      <c r="H320" s="204" t="s">
        <v>5</v>
      </c>
      <c r="I320" s="195">
        <f t="shared" si="21"/>
        <v>4</v>
      </c>
      <c r="J320" s="270">
        <v>20264000</v>
      </c>
      <c r="K320" s="197">
        <f t="shared" si="22"/>
        <v>81056000</v>
      </c>
      <c r="L320" s="409"/>
      <c r="M320" s="410"/>
      <c r="N320" s="410"/>
      <c r="O320" s="410"/>
      <c r="P320" s="410"/>
      <c r="Q320" s="410"/>
      <c r="R320" s="410"/>
      <c r="S320" s="410"/>
      <c r="T320" s="410">
        <v>4</v>
      </c>
      <c r="U320" s="410"/>
      <c r="V320" s="410"/>
      <c r="W320" s="410"/>
      <c r="X320" s="410"/>
      <c r="Y320" s="410"/>
      <c r="Z320" s="410"/>
      <c r="AA320" s="410"/>
      <c r="AB320" s="410"/>
      <c r="AC320" s="410"/>
    </row>
    <row r="321" spans="1:29" s="183" customFormat="1" ht="213.75" customHeight="1">
      <c r="A321" s="204">
        <v>288</v>
      </c>
      <c r="B321" s="193" t="s">
        <v>539</v>
      </c>
      <c r="C321" s="193" t="s">
        <v>1428</v>
      </c>
      <c r="D321" s="204" t="s">
        <v>1134</v>
      </c>
      <c r="E321" s="193" t="s">
        <v>540</v>
      </c>
      <c r="F321" s="204" t="s">
        <v>1102</v>
      </c>
      <c r="G321" s="204" t="s">
        <v>4</v>
      </c>
      <c r="H321" s="204" t="s">
        <v>5</v>
      </c>
      <c r="I321" s="195">
        <f t="shared" si="21"/>
        <v>2</v>
      </c>
      <c r="J321" s="270">
        <v>5119000</v>
      </c>
      <c r="K321" s="197">
        <f t="shared" si="22"/>
        <v>10238000</v>
      </c>
      <c r="L321" s="409"/>
      <c r="M321" s="410"/>
      <c r="N321" s="410"/>
      <c r="O321" s="410"/>
      <c r="P321" s="410"/>
      <c r="Q321" s="410"/>
      <c r="R321" s="410"/>
      <c r="S321" s="410"/>
      <c r="T321" s="410">
        <v>2</v>
      </c>
      <c r="U321" s="410"/>
      <c r="V321" s="410"/>
      <c r="W321" s="410"/>
      <c r="X321" s="410"/>
      <c r="Y321" s="410"/>
      <c r="Z321" s="410"/>
      <c r="AA321" s="410"/>
      <c r="AB321" s="410"/>
      <c r="AC321" s="410"/>
    </row>
    <row r="322" spans="1:29" s="183" customFormat="1" ht="409.5" customHeight="1">
      <c r="A322" s="204">
        <v>289</v>
      </c>
      <c r="B322" s="193" t="s">
        <v>541</v>
      </c>
      <c r="C322" s="193" t="s">
        <v>541</v>
      </c>
      <c r="D322" s="204" t="s">
        <v>1111</v>
      </c>
      <c r="E322" s="193" t="s">
        <v>542</v>
      </c>
      <c r="F322" s="204" t="s">
        <v>1102</v>
      </c>
      <c r="G322" s="204" t="s">
        <v>4</v>
      </c>
      <c r="H322" s="204" t="s">
        <v>5</v>
      </c>
      <c r="I322" s="195">
        <f t="shared" si="21"/>
        <v>6</v>
      </c>
      <c r="J322" s="270">
        <v>6450000</v>
      </c>
      <c r="K322" s="197">
        <f t="shared" si="22"/>
        <v>38700000</v>
      </c>
      <c r="L322" s="409"/>
      <c r="M322" s="410"/>
      <c r="N322" s="410"/>
      <c r="O322" s="410"/>
      <c r="P322" s="410"/>
      <c r="Q322" s="410"/>
      <c r="R322" s="410"/>
      <c r="S322" s="410"/>
      <c r="T322" s="410">
        <v>6</v>
      </c>
      <c r="U322" s="410"/>
      <c r="V322" s="410"/>
      <c r="W322" s="410"/>
      <c r="X322" s="410"/>
      <c r="Y322" s="410"/>
      <c r="Z322" s="410"/>
      <c r="AA322" s="410"/>
      <c r="AB322" s="410"/>
      <c r="AC322" s="410"/>
    </row>
    <row r="323" spans="1:29" s="183" customFormat="1" ht="409.5" customHeight="1">
      <c r="A323" s="204">
        <v>290</v>
      </c>
      <c r="B323" s="193" t="s">
        <v>543</v>
      </c>
      <c r="C323" s="193" t="s">
        <v>543</v>
      </c>
      <c r="D323" s="204" t="s">
        <v>481</v>
      </c>
      <c r="E323" s="193" t="s">
        <v>544</v>
      </c>
      <c r="F323" s="204" t="s">
        <v>1102</v>
      </c>
      <c r="G323" s="204" t="s">
        <v>4</v>
      </c>
      <c r="H323" s="204" t="s">
        <v>113</v>
      </c>
      <c r="I323" s="195">
        <f t="shared" si="21"/>
        <v>5</v>
      </c>
      <c r="J323" s="270">
        <v>1545000</v>
      </c>
      <c r="K323" s="197">
        <f t="shared" si="22"/>
        <v>7725000</v>
      </c>
      <c r="L323" s="409"/>
      <c r="M323" s="410"/>
      <c r="N323" s="410"/>
      <c r="O323" s="410"/>
      <c r="P323" s="410"/>
      <c r="Q323" s="410"/>
      <c r="R323" s="410"/>
      <c r="S323" s="410"/>
      <c r="T323" s="410">
        <v>5</v>
      </c>
      <c r="U323" s="410"/>
      <c r="V323" s="410"/>
      <c r="W323" s="410"/>
      <c r="X323" s="410"/>
      <c r="Y323" s="410"/>
      <c r="Z323" s="410"/>
      <c r="AA323" s="410"/>
      <c r="AB323" s="410"/>
      <c r="AC323" s="410"/>
    </row>
    <row r="324" spans="1:29" s="183" customFormat="1" ht="409.5" customHeight="1">
      <c r="A324" s="204">
        <v>291</v>
      </c>
      <c r="B324" s="193" t="s">
        <v>545</v>
      </c>
      <c r="C324" s="193" t="s">
        <v>545</v>
      </c>
      <c r="D324" s="204" t="s">
        <v>322</v>
      </c>
      <c r="E324" s="193" t="s">
        <v>546</v>
      </c>
      <c r="F324" s="204" t="s">
        <v>1102</v>
      </c>
      <c r="G324" s="204" t="s">
        <v>4</v>
      </c>
      <c r="H324" s="204" t="s">
        <v>113</v>
      </c>
      <c r="I324" s="195">
        <f t="shared" si="21"/>
        <v>5</v>
      </c>
      <c r="J324" s="270">
        <v>1540000</v>
      </c>
      <c r="K324" s="197">
        <f t="shared" si="22"/>
        <v>7700000</v>
      </c>
      <c r="L324" s="409"/>
      <c r="M324" s="410"/>
      <c r="N324" s="410"/>
      <c r="O324" s="410"/>
      <c r="P324" s="410"/>
      <c r="Q324" s="410"/>
      <c r="R324" s="410"/>
      <c r="S324" s="410"/>
      <c r="T324" s="410">
        <v>5</v>
      </c>
      <c r="U324" s="410"/>
      <c r="V324" s="410"/>
      <c r="W324" s="410"/>
      <c r="X324" s="410"/>
      <c r="Y324" s="410"/>
      <c r="Z324" s="410"/>
      <c r="AA324" s="410"/>
      <c r="AB324" s="410"/>
      <c r="AC324" s="410"/>
    </row>
    <row r="325" spans="1:29" s="183" customFormat="1" ht="405" customHeight="1">
      <c r="A325" s="204">
        <v>292</v>
      </c>
      <c r="B325" s="193" t="s">
        <v>520</v>
      </c>
      <c r="C325" s="193" t="s">
        <v>520</v>
      </c>
      <c r="D325" s="204" t="s">
        <v>1111</v>
      </c>
      <c r="E325" s="193" t="s">
        <v>522</v>
      </c>
      <c r="F325" s="204" t="s">
        <v>1102</v>
      </c>
      <c r="G325" s="204" t="s">
        <v>4</v>
      </c>
      <c r="H325" s="204" t="s">
        <v>5</v>
      </c>
      <c r="I325" s="195">
        <f t="shared" si="21"/>
        <v>8</v>
      </c>
      <c r="J325" s="270">
        <v>2346000</v>
      </c>
      <c r="K325" s="197">
        <f t="shared" si="22"/>
        <v>18768000</v>
      </c>
      <c r="L325" s="409"/>
      <c r="M325" s="410"/>
      <c r="N325" s="410"/>
      <c r="O325" s="410"/>
      <c r="P325" s="410"/>
      <c r="Q325" s="410"/>
      <c r="R325" s="410"/>
      <c r="S325" s="410"/>
      <c r="T325" s="410">
        <v>8</v>
      </c>
      <c r="U325" s="410"/>
      <c r="V325" s="410"/>
      <c r="W325" s="410"/>
      <c r="X325" s="410"/>
      <c r="Y325" s="410"/>
      <c r="Z325" s="410"/>
      <c r="AA325" s="410"/>
      <c r="AB325" s="410"/>
      <c r="AC325" s="410"/>
    </row>
    <row r="326" spans="1:29" s="183" customFormat="1" ht="409.5" customHeight="1">
      <c r="A326" s="204">
        <v>293</v>
      </c>
      <c r="B326" s="193" t="s">
        <v>523</v>
      </c>
      <c r="C326" s="193" t="s">
        <v>523</v>
      </c>
      <c r="D326" s="204" t="s">
        <v>548</v>
      </c>
      <c r="E326" s="193" t="s">
        <v>524</v>
      </c>
      <c r="F326" s="204" t="s">
        <v>1102</v>
      </c>
      <c r="G326" s="204" t="s">
        <v>4</v>
      </c>
      <c r="H326" s="204" t="s">
        <v>5</v>
      </c>
      <c r="I326" s="195">
        <f t="shared" si="21"/>
        <v>12</v>
      </c>
      <c r="J326" s="270">
        <v>12180000</v>
      </c>
      <c r="K326" s="197">
        <f t="shared" si="22"/>
        <v>146160000</v>
      </c>
      <c r="L326" s="409"/>
      <c r="M326" s="410"/>
      <c r="N326" s="410"/>
      <c r="O326" s="410"/>
      <c r="P326" s="410"/>
      <c r="Q326" s="410"/>
      <c r="R326" s="410"/>
      <c r="S326" s="410"/>
      <c r="T326" s="410">
        <v>12</v>
      </c>
      <c r="U326" s="410"/>
      <c r="V326" s="410"/>
      <c r="W326" s="410"/>
      <c r="X326" s="410"/>
      <c r="Y326" s="410"/>
      <c r="Z326" s="410"/>
      <c r="AA326" s="410"/>
      <c r="AB326" s="410"/>
      <c r="AC326" s="410"/>
    </row>
    <row r="327" spans="1:29" s="183" customFormat="1" ht="409.5" customHeight="1">
      <c r="A327" s="204">
        <v>294</v>
      </c>
      <c r="B327" s="193" t="s">
        <v>549</v>
      </c>
      <c r="C327" s="193" t="s">
        <v>549</v>
      </c>
      <c r="D327" s="204" t="s">
        <v>1105</v>
      </c>
      <c r="E327" s="193" t="s">
        <v>550</v>
      </c>
      <c r="F327" s="204" t="s">
        <v>1102</v>
      </c>
      <c r="G327" s="204" t="s">
        <v>4</v>
      </c>
      <c r="H327" s="204" t="s">
        <v>5</v>
      </c>
      <c r="I327" s="195">
        <f t="shared" si="21"/>
        <v>8</v>
      </c>
      <c r="J327" s="270">
        <v>3280000</v>
      </c>
      <c r="K327" s="197">
        <f t="shared" si="22"/>
        <v>26240000</v>
      </c>
      <c r="L327" s="409"/>
      <c r="M327" s="410"/>
      <c r="N327" s="410"/>
      <c r="O327" s="410"/>
      <c r="P327" s="410"/>
      <c r="Q327" s="410"/>
      <c r="R327" s="410"/>
      <c r="S327" s="410"/>
      <c r="T327" s="410">
        <v>8</v>
      </c>
      <c r="U327" s="410"/>
      <c r="V327" s="410"/>
      <c r="W327" s="410"/>
      <c r="X327" s="410"/>
      <c r="Y327" s="410"/>
      <c r="Z327" s="410"/>
      <c r="AA327" s="410"/>
      <c r="AB327" s="410"/>
      <c r="AC327" s="410"/>
    </row>
    <row r="328" spans="1:29" s="183" customFormat="1" ht="409.5" customHeight="1">
      <c r="A328" s="204">
        <v>295</v>
      </c>
      <c r="B328" s="193" t="s">
        <v>551</v>
      </c>
      <c r="C328" s="193" t="s">
        <v>1125</v>
      </c>
      <c r="D328" s="204" t="s">
        <v>548</v>
      </c>
      <c r="E328" s="193" t="s">
        <v>553</v>
      </c>
      <c r="F328" s="204" t="s">
        <v>1102</v>
      </c>
      <c r="G328" s="204" t="s">
        <v>4</v>
      </c>
      <c r="H328" s="204" t="s">
        <v>5</v>
      </c>
      <c r="I328" s="195">
        <f t="shared" si="21"/>
        <v>6</v>
      </c>
      <c r="J328" s="270">
        <v>20545000</v>
      </c>
      <c r="K328" s="197">
        <f t="shared" si="22"/>
        <v>123270000</v>
      </c>
      <c r="L328" s="409"/>
      <c r="M328" s="410"/>
      <c r="N328" s="410"/>
      <c r="O328" s="410"/>
      <c r="P328" s="410"/>
      <c r="Q328" s="410"/>
      <c r="R328" s="410"/>
      <c r="S328" s="410"/>
      <c r="T328" s="410">
        <v>6</v>
      </c>
      <c r="U328" s="410"/>
      <c r="V328" s="410"/>
      <c r="W328" s="410"/>
      <c r="X328" s="410"/>
      <c r="Y328" s="410"/>
      <c r="Z328" s="410"/>
      <c r="AA328" s="410"/>
      <c r="AB328" s="410"/>
      <c r="AC328" s="410"/>
    </row>
    <row r="329" spans="1:29" s="183" customFormat="1" ht="409.5" customHeight="1">
      <c r="A329" s="204">
        <v>296</v>
      </c>
      <c r="B329" s="193" t="s">
        <v>525</v>
      </c>
      <c r="C329" s="193" t="s">
        <v>525</v>
      </c>
      <c r="D329" s="204" t="s">
        <v>1103</v>
      </c>
      <c r="E329" s="193" t="s">
        <v>554</v>
      </c>
      <c r="F329" s="204" t="s">
        <v>1102</v>
      </c>
      <c r="G329" s="204" t="s">
        <v>4</v>
      </c>
      <c r="H329" s="204" t="s">
        <v>5</v>
      </c>
      <c r="I329" s="195">
        <f t="shared" si="21"/>
        <v>4</v>
      </c>
      <c r="J329" s="270">
        <v>16155000</v>
      </c>
      <c r="K329" s="197">
        <f t="shared" si="22"/>
        <v>64620000</v>
      </c>
      <c r="L329" s="409"/>
      <c r="M329" s="410"/>
      <c r="N329" s="410"/>
      <c r="O329" s="410"/>
      <c r="P329" s="410"/>
      <c r="Q329" s="410"/>
      <c r="R329" s="410"/>
      <c r="S329" s="410"/>
      <c r="T329" s="410">
        <v>4</v>
      </c>
      <c r="U329" s="410"/>
      <c r="V329" s="410"/>
      <c r="W329" s="410"/>
      <c r="X329" s="410"/>
      <c r="Y329" s="410"/>
      <c r="Z329" s="410"/>
      <c r="AA329" s="410"/>
      <c r="AB329" s="410"/>
      <c r="AC329" s="410"/>
    </row>
    <row r="330" spans="1:29" s="183" customFormat="1" ht="409.5" customHeight="1">
      <c r="A330" s="204">
        <v>297</v>
      </c>
      <c r="B330" s="193" t="s">
        <v>555</v>
      </c>
      <c r="C330" s="193" t="s">
        <v>555</v>
      </c>
      <c r="D330" s="204" t="s">
        <v>552</v>
      </c>
      <c r="E330" s="193" t="s">
        <v>556</v>
      </c>
      <c r="F330" s="204" t="s">
        <v>1102</v>
      </c>
      <c r="G330" s="204" t="s">
        <v>4</v>
      </c>
      <c r="H330" s="204" t="s">
        <v>5</v>
      </c>
      <c r="I330" s="195">
        <f t="shared" si="21"/>
        <v>4</v>
      </c>
      <c r="J330" s="270">
        <v>10273000</v>
      </c>
      <c r="K330" s="197">
        <f t="shared" si="22"/>
        <v>41092000</v>
      </c>
      <c r="L330" s="409"/>
      <c r="M330" s="410"/>
      <c r="N330" s="410"/>
      <c r="O330" s="410"/>
      <c r="P330" s="410"/>
      <c r="Q330" s="410"/>
      <c r="R330" s="410"/>
      <c r="S330" s="410"/>
      <c r="T330" s="410">
        <v>4</v>
      </c>
      <c r="U330" s="410"/>
      <c r="V330" s="410"/>
      <c r="W330" s="410"/>
      <c r="X330" s="410"/>
      <c r="Y330" s="410"/>
      <c r="Z330" s="410"/>
      <c r="AA330" s="410"/>
      <c r="AB330" s="410"/>
      <c r="AC330" s="410"/>
    </row>
    <row r="331" spans="1:29" s="230" customFormat="1" ht="12">
      <c r="A331" s="185"/>
      <c r="B331" s="208" t="s">
        <v>591</v>
      </c>
      <c r="C331" s="212"/>
      <c r="D331" s="212"/>
      <c r="E331" s="212"/>
      <c r="F331" s="212"/>
      <c r="G331" s="212"/>
      <c r="H331" s="212"/>
      <c r="I331" s="188"/>
      <c r="J331" s="281"/>
      <c r="K331" s="190">
        <v>1236464120</v>
      </c>
      <c r="L331" s="405"/>
      <c r="M331" s="404"/>
      <c r="N331" s="404"/>
      <c r="O331" s="404"/>
      <c r="P331" s="404"/>
      <c r="Q331" s="404"/>
      <c r="R331" s="404"/>
      <c r="S331" s="404"/>
      <c r="T331" s="404"/>
      <c r="U331" s="404"/>
      <c r="V331" s="404"/>
      <c r="W331" s="404"/>
      <c r="X331" s="404"/>
      <c r="Y331" s="404"/>
      <c r="Z331" s="404"/>
      <c r="AA331" s="404"/>
      <c r="AB331" s="404"/>
      <c r="AC331" s="404"/>
    </row>
    <row r="332" spans="1:29" s="223" customFormat="1" ht="123.75" customHeight="1">
      <c r="A332" s="204">
        <v>298</v>
      </c>
      <c r="B332" s="193" t="s">
        <v>71</v>
      </c>
      <c r="C332" s="193" t="s">
        <v>71</v>
      </c>
      <c r="D332" s="193" t="s">
        <v>593</v>
      </c>
      <c r="E332" s="193" t="s">
        <v>594</v>
      </c>
      <c r="F332" s="193" t="s">
        <v>1429</v>
      </c>
      <c r="G332" s="193" t="s">
        <v>1430</v>
      </c>
      <c r="H332" s="193" t="s">
        <v>5</v>
      </c>
      <c r="I332" s="195">
        <f t="shared" ref="I332:I360" si="23">SUM(L332:AC332)</f>
        <v>1</v>
      </c>
      <c r="J332" s="248">
        <v>2494800</v>
      </c>
      <c r="K332" s="197">
        <f t="shared" si="22"/>
        <v>2494800</v>
      </c>
      <c r="L332" s="409"/>
      <c r="M332" s="410"/>
      <c r="N332" s="410"/>
      <c r="O332" s="410"/>
      <c r="P332" s="410"/>
      <c r="Q332" s="410"/>
      <c r="R332" s="410"/>
      <c r="S332" s="410"/>
      <c r="T332" s="410"/>
      <c r="U332" s="410"/>
      <c r="V332" s="410">
        <v>1</v>
      </c>
      <c r="W332" s="410"/>
      <c r="X332" s="410"/>
      <c r="Y332" s="410"/>
      <c r="Z332" s="410"/>
      <c r="AA332" s="410"/>
      <c r="AB332" s="410"/>
      <c r="AC332" s="410"/>
    </row>
    <row r="333" spans="1:29" s="223" customFormat="1" ht="33.75">
      <c r="A333" s="204">
        <v>299</v>
      </c>
      <c r="B333" s="282" t="s">
        <v>598</v>
      </c>
      <c r="C333" s="282" t="s">
        <v>598</v>
      </c>
      <c r="D333" s="243" t="s">
        <v>599</v>
      </c>
      <c r="E333" s="282" t="s">
        <v>600</v>
      </c>
      <c r="F333" s="243" t="s">
        <v>1431</v>
      </c>
      <c r="G333" s="227" t="s">
        <v>602</v>
      </c>
      <c r="H333" s="283" t="s">
        <v>5</v>
      </c>
      <c r="I333" s="195">
        <f t="shared" si="23"/>
        <v>1</v>
      </c>
      <c r="J333" s="248">
        <v>6500000</v>
      </c>
      <c r="K333" s="197">
        <f t="shared" si="22"/>
        <v>6500000</v>
      </c>
      <c r="L333" s="409"/>
      <c r="M333" s="410"/>
      <c r="N333" s="410"/>
      <c r="O333" s="410"/>
      <c r="P333" s="410"/>
      <c r="Q333" s="410"/>
      <c r="R333" s="410"/>
      <c r="S333" s="410"/>
      <c r="T333" s="410"/>
      <c r="U333" s="410"/>
      <c r="V333" s="410">
        <v>1</v>
      </c>
      <c r="W333" s="410"/>
      <c r="X333" s="410"/>
      <c r="Y333" s="410"/>
      <c r="Z333" s="410"/>
      <c r="AA333" s="410"/>
      <c r="AB333" s="410"/>
      <c r="AC333" s="410"/>
    </row>
    <row r="334" spans="1:29" s="223" customFormat="1" ht="90" customHeight="1">
      <c r="A334" s="204">
        <v>300</v>
      </c>
      <c r="B334" s="193" t="s">
        <v>356</v>
      </c>
      <c r="C334" s="193" t="s">
        <v>356</v>
      </c>
      <c r="D334" s="193" t="s">
        <v>604</v>
      </c>
      <c r="E334" s="193" t="s">
        <v>605</v>
      </c>
      <c r="F334" s="193" t="s">
        <v>1429</v>
      </c>
      <c r="G334" s="193" t="s">
        <v>1430</v>
      </c>
      <c r="H334" s="193" t="s">
        <v>5</v>
      </c>
      <c r="I334" s="195">
        <f t="shared" si="23"/>
        <v>60</v>
      </c>
      <c r="J334" s="248">
        <v>1500000</v>
      </c>
      <c r="K334" s="197">
        <f t="shared" si="22"/>
        <v>90000000</v>
      </c>
      <c r="L334" s="409"/>
      <c r="M334" s="410"/>
      <c r="N334" s="410"/>
      <c r="O334" s="410"/>
      <c r="P334" s="410"/>
      <c r="Q334" s="410"/>
      <c r="R334" s="410"/>
      <c r="S334" s="410"/>
      <c r="T334" s="410"/>
      <c r="U334" s="410"/>
      <c r="V334" s="410">
        <v>60</v>
      </c>
      <c r="W334" s="410"/>
      <c r="X334" s="410"/>
      <c r="Y334" s="410"/>
      <c r="Z334" s="410"/>
      <c r="AA334" s="410"/>
      <c r="AB334" s="410"/>
      <c r="AC334" s="410"/>
    </row>
    <row r="335" spans="1:29" s="223" customFormat="1" ht="90" customHeight="1">
      <c r="A335" s="204">
        <v>301</v>
      </c>
      <c r="B335" s="193" t="s">
        <v>362</v>
      </c>
      <c r="C335" s="193" t="s">
        <v>362</v>
      </c>
      <c r="D335" s="193" t="s">
        <v>607</v>
      </c>
      <c r="E335" s="193" t="s">
        <v>608</v>
      </c>
      <c r="F335" s="193" t="s">
        <v>1429</v>
      </c>
      <c r="G335" s="193" t="s">
        <v>1430</v>
      </c>
      <c r="H335" s="193" t="s">
        <v>5</v>
      </c>
      <c r="I335" s="195">
        <f t="shared" si="23"/>
        <v>60</v>
      </c>
      <c r="J335" s="248">
        <v>1500000</v>
      </c>
      <c r="K335" s="197">
        <f t="shared" si="22"/>
        <v>90000000</v>
      </c>
      <c r="L335" s="409"/>
      <c r="M335" s="410"/>
      <c r="N335" s="410"/>
      <c r="O335" s="410"/>
      <c r="P335" s="410"/>
      <c r="Q335" s="410"/>
      <c r="R335" s="410"/>
      <c r="S335" s="410"/>
      <c r="T335" s="410"/>
      <c r="U335" s="410"/>
      <c r="V335" s="410">
        <v>60</v>
      </c>
      <c r="W335" s="410"/>
      <c r="X335" s="410"/>
      <c r="Y335" s="410"/>
      <c r="Z335" s="410"/>
      <c r="AA335" s="410"/>
      <c r="AB335" s="410"/>
      <c r="AC335" s="410"/>
    </row>
    <row r="336" spans="1:29" s="223" customFormat="1" ht="112.5" customHeight="1">
      <c r="A336" s="204">
        <v>302</v>
      </c>
      <c r="B336" s="193" t="s">
        <v>6</v>
      </c>
      <c r="C336" s="193" t="s">
        <v>6</v>
      </c>
      <c r="D336" s="193" t="s">
        <v>610</v>
      </c>
      <c r="E336" s="193" t="s">
        <v>611</v>
      </c>
      <c r="F336" s="193" t="s">
        <v>1429</v>
      </c>
      <c r="G336" s="193" t="s">
        <v>1430</v>
      </c>
      <c r="H336" s="193" t="s">
        <v>5</v>
      </c>
      <c r="I336" s="195">
        <f t="shared" si="23"/>
        <v>7</v>
      </c>
      <c r="J336" s="248">
        <v>6825000</v>
      </c>
      <c r="K336" s="197">
        <f t="shared" si="22"/>
        <v>47775000</v>
      </c>
      <c r="L336" s="409"/>
      <c r="M336" s="410"/>
      <c r="N336" s="410"/>
      <c r="O336" s="410"/>
      <c r="P336" s="410"/>
      <c r="Q336" s="410"/>
      <c r="R336" s="410"/>
      <c r="S336" s="410"/>
      <c r="T336" s="410"/>
      <c r="U336" s="410"/>
      <c r="V336" s="410">
        <v>7</v>
      </c>
      <c r="W336" s="410"/>
      <c r="X336" s="410"/>
      <c r="Y336" s="410"/>
      <c r="Z336" s="410"/>
      <c r="AA336" s="410"/>
      <c r="AB336" s="410"/>
      <c r="AC336" s="410"/>
    </row>
    <row r="337" spans="1:29" s="223" customFormat="1" ht="45" customHeight="1">
      <c r="A337" s="204">
        <v>303</v>
      </c>
      <c r="B337" s="193" t="s">
        <v>613</v>
      </c>
      <c r="C337" s="193" t="s">
        <v>614</v>
      </c>
      <c r="D337" s="193" t="s">
        <v>1313</v>
      </c>
      <c r="E337" s="193" t="s">
        <v>616</v>
      </c>
      <c r="F337" s="193" t="s">
        <v>1432</v>
      </c>
      <c r="G337" s="193" t="s">
        <v>180</v>
      </c>
      <c r="H337" s="193" t="s">
        <v>113</v>
      </c>
      <c r="I337" s="195">
        <f t="shared" si="23"/>
        <v>5</v>
      </c>
      <c r="J337" s="248">
        <v>500000</v>
      </c>
      <c r="K337" s="197">
        <f t="shared" si="22"/>
        <v>2500000</v>
      </c>
      <c r="L337" s="409"/>
      <c r="M337" s="410"/>
      <c r="N337" s="410"/>
      <c r="O337" s="410"/>
      <c r="P337" s="410"/>
      <c r="Q337" s="410"/>
      <c r="R337" s="410"/>
      <c r="S337" s="410"/>
      <c r="T337" s="410"/>
      <c r="U337" s="410"/>
      <c r="V337" s="410">
        <v>5</v>
      </c>
      <c r="W337" s="410"/>
      <c r="X337" s="410"/>
      <c r="Y337" s="410"/>
      <c r="Z337" s="410"/>
      <c r="AA337" s="410"/>
      <c r="AB337" s="410"/>
      <c r="AC337" s="410"/>
    </row>
    <row r="338" spans="1:29" s="223" customFormat="1" ht="101.25" customHeight="1">
      <c r="A338" s="204">
        <v>304</v>
      </c>
      <c r="B338" s="193" t="s">
        <v>619</v>
      </c>
      <c r="C338" s="193" t="s">
        <v>619</v>
      </c>
      <c r="D338" s="193" t="s">
        <v>620</v>
      </c>
      <c r="E338" s="193" t="s">
        <v>621</v>
      </c>
      <c r="F338" s="193" t="s">
        <v>1429</v>
      </c>
      <c r="G338" s="193" t="s">
        <v>1430</v>
      </c>
      <c r="H338" s="193" t="s">
        <v>5</v>
      </c>
      <c r="I338" s="195">
        <f t="shared" si="23"/>
        <v>2</v>
      </c>
      <c r="J338" s="248">
        <v>9752400</v>
      </c>
      <c r="K338" s="197">
        <f t="shared" si="22"/>
        <v>19504800</v>
      </c>
      <c r="L338" s="409"/>
      <c r="M338" s="410"/>
      <c r="N338" s="410"/>
      <c r="O338" s="410"/>
      <c r="P338" s="410"/>
      <c r="Q338" s="410"/>
      <c r="R338" s="410"/>
      <c r="S338" s="410"/>
      <c r="T338" s="410"/>
      <c r="U338" s="410"/>
      <c r="V338" s="410">
        <v>2</v>
      </c>
      <c r="W338" s="410"/>
      <c r="X338" s="410"/>
      <c r="Y338" s="410"/>
      <c r="Z338" s="410"/>
      <c r="AA338" s="410"/>
      <c r="AB338" s="410"/>
      <c r="AC338" s="410"/>
    </row>
    <row r="339" spans="1:29" s="223" customFormat="1" ht="33.75" customHeight="1">
      <c r="A339" s="204">
        <v>305</v>
      </c>
      <c r="B339" s="193" t="s">
        <v>623</v>
      </c>
      <c r="C339" s="193" t="s">
        <v>623</v>
      </c>
      <c r="D339" s="193" t="s">
        <v>338</v>
      </c>
      <c r="E339" s="193" t="s">
        <v>624</v>
      </c>
      <c r="F339" s="193" t="s">
        <v>1432</v>
      </c>
      <c r="G339" s="193" t="s">
        <v>180</v>
      </c>
      <c r="H339" s="193" t="s">
        <v>5</v>
      </c>
      <c r="I339" s="195">
        <f t="shared" si="23"/>
        <v>1</v>
      </c>
      <c r="J339" s="248">
        <v>3600000</v>
      </c>
      <c r="K339" s="197">
        <f t="shared" si="22"/>
        <v>3600000</v>
      </c>
      <c r="L339" s="409"/>
      <c r="M339" s="410"/>
      <c r="N339" s="410"/>
      <c r="O339" s="410"/>
      <c r="P339" s="410"/>
      <c r="Q339" s="410"/>
      <c r="R339" s="410"/>
      <c r="S339" s="410"/>
      <c r="T339" s="410"/>
      <c r="U339" s="410"/>
      <c r="V339" s="410">
        <v>1</v>
      </c>
      <c r="W339" s="410"/>
      <c r="X339" s="410"/>
      <c r="Y339" s="410"/>
      <c r="Z339" s="410"/>
      <c r="AA339" s="410"/>
      <c r="AB339" s="410"/>
      <c r="AC339" s="410"/>
    </row>
    <row r="340" spans="1:29" s="223" customFormat="1" ht="45" customHeight="1">
      <c r="A340" s="204">
        <v>306</v>
      </c>
      <c r="B340" s="193" t="s">
        <v>626</v>
      </c>
      <c r="C340" s="193" t="s">
        <v>626</v>
      </c>
      <c r="D340" s="193" t="s">
        <v>627</v>
      </c>
      <c r="E340" s="193" t="s">
        <v>616</v>
      </c>
      <c r="F340" s="193" t="s">
        <v>1432</v>
      </c>
      <c r="G340" s="193" t="s">
        <v>180</v>
      </c>
      <c r="H340" s="193" t="s">
        <v>5</v>
      </c>
      <c r="I340" s="195">
        <f t="shared" si="23"/>
        <v>1</v>
      </c>
      <c r="J340" s="248">
        <v>4500000</v>
      </c>
      <c r="K340" s="197">
        <f t="shared" si="22"/>
        <v>4500000</v>
      </c>
      <c r="L340" s="409"/>
      <c r="M340" s="410"/>
      <c r="N340" s="410"/>
      <c r="O340" s="410"/>
      <c r="P340" s="410"/>
      <c r="Q340" s="410"/>
      <c r="R340" s="410"/>
      <c r="S340" s="410"/>
      <c r="T340" s="410"/>
      <c r="U340" s="410"/>
      <c r="V340" s="410">
        <v>1</v>
      </c>
      <c r="W340" s="410"/>
      <c r="X340" s="410"/>
      <c r="Y340" s="410"/>
      <c r="Z340" s="410"/>
      <c r="AA340" s="410"/>
      <c r="AB340" s="410"/>
      <c r="AC340" s="410"/>
    </row>
    <row r="341" spans="1:29" s="223" customFormat="1" ht="45" customHeight="1">
      <c r="A341" s="204">
        <v>307</v>
      </c>
      <c r="B341" s="193" t="s">
        <v>629</v>
      </c>
      <c r="C341" s="193" t="s">
        <v>630</v>
      </c>
      <c r="D341" s="193" t="s">
        <v>631</v>
      </c>
      <c r="E341" s="193" t="s">
        <v>632</v>
      </c>
      <c r="F341" s="193" t="s">
        <v>1432</v>
      </c>
      <c r="G341" s="193" t="s">
        <v>180</v>
      </c>
      <c r="H341" s="193" t="s">
        <v>113</v>
      </c>
      <c r="I341" s="195">
        <f t="shared" si="23"/>
        <v>15</v>
      </c>
      <c r="J341" s="248">
        <v>598600</v>
      </c>
      <c r="K341" s="197">
        <f t="shared" si="22"/>
        <v>8979000</v>
      </c>
      <c r="L341" s="409"/>
      <c r="M341" s="410"/>
      <c r="N341" s="410"/>
      <c r="O341" s="410"/>
      <c r="P341" s="410"/>
      <c r="Q341" s="410"/>
      <c r="R341" s="410"/>
      <c r="S341" s="410"/>
      <c r="T341" s="410"/>
      <c r="U341" s="410"/>
      <c r="V341" s="410">
        <v>15</v>
      </c>
      <c r="W341" s="410"/>
      <c r="X341" s="410"/>
      <c r="Y341" s="410"/>
      <c r="Z341" s="410"/>
      <c r="AA341" s="410"/>
      <c r="AB341" s="410"/>
      <c r="AC341" s="410"/>
    </row>
    <row r="342" spans="1:29" s="223" customFormat="1" ht="45" customHeight="1">
      <c r="A342" s="204">
        <v>308</v>
      </c>
      <c r="B342" s="193" t="s">
        <v>635</v>
      </c>
      <c r="C342" s="193" t="s">
        <v>636</v>
      </c>
      <c r="D342" s="193" t="s">
        <v>631</v>
      </c>
      <c r="E342" s="193" t="s">
        <v>632</v>
      </c>
      <c r="F342" s="193" t="s">
        <v>1432</v>
      </c>
      <c r="G342" s="193" t="s">
        <v>180</v>
      </c>
      <c r="H342" s="193" t="s">
        <v>113</v>
      </c>
      <c r="I342" s="195">
        <f t="shared" si="23"/>
        <v>15</v>
      </c>
      <c r="J342" s="248">
        <v>639000</v>
      </c>
      <c r="K342" s="197">
        <f t="shared" si="22"/>
        <v>9585000</v>
      </c>
      <c r="L342" s="409"/>
      <c r="M342" s="410"/>
      <c r="N342" s="410"/>
      <c r="O342" s="410"/>
      <c r="P342" s="410"/>
      <c r="Q342" s="410"/>
      <c r="R342" s="410"/>
      <c r="S342" s="410"/>
      <c r="T342" s="410"/>
      <c r="U342" s="410"/>
      <c r="V342" s="410">
        <v>15</v>
      </c>
      <c r="W342" s="410"/>
      <c r="X342" s="410"/>
      <c r="Y342" s="410"/>
      <c r="Z342" s="410"/>
      <c r="AA342" s="410"/>
      <c r="AB342" s="410"/>
      <c r="AC342" s="410"/>
    </row>
    <row r="343" spans="1:29" s="223" customFormat="1" ht="135" customHeight="1">
      <c r="A343" s="204">
        <v>309</v>
      </c>
      <c r="B343" s="193" t="s">
        <v>81</v>
      </c>
      <c r="C343" s="193" t="s">
        <v>81</v>
      </c>
      <c r="D343" s="193" t="s">
        <v>638</v>
      </c>
      <c r="E343" s="193" t="s">
        <v>639</v>
      </c>
      <c r="F343" s="193" t="s">
        <v>1429</v>
      </c>
      <c r="G343" s="193" t="s">
        <v>1430</v>
      </c>
      <c r="H343" s="193" t="s">
        <v>5</v>
      </c>
      <c r="I343" s="195">
        <f t="shared" si="23"/>
        <v>17</v>
      </c>
      <c r="J343" s="248">
        <v>3600000</v>
      </c>
      <c r="K343" s="197">
        <f t="shared" si="22"/>
        <v>61200000</v>
      </c>
      <c r="L343" s="409"/>
      <c r="M343" s="410"/>
      <c r="N343" s="410"/>
      <c r="O343" s="410"/>
      <c r="P343" s="410"/>
      <c r="Q343" s="410"/>
      <c r="R343" s="410"/>
      <c r="S343" s="410"/>
      <c r="T343" s="410"/>
      <c r="U343" s="410"/>
      <c r="V343" s="410">
        <v>17</v>
      </c>
      <c r="W343" s="410"/>
      <c r="X343" s="410"/>
      <c r="Y343" s="410"/>
      <c r="Z343" s="410"/>
      <c r="AA343" s="410"/>
      <c r="AB343" s="410"/>
      <c r="AC343" s="410"/>
    </row>
    <row r="344" spans="1:29" s="223" customFormat="1" ht="101.25" customHeight="1">
      <c r="A344" s="204">
        <v>310</v>
      </c>
      <c r="B344" s="193" t="s">
        <v>641</v>
      </c>
      <c r="C344" s="193" t="s">
        <v>641</v>
      </c>
      <c r="D344" s="193" t="s">
        <v>642</v>
      </c>
      <c r="E344" s="193" t="s">
        <v>643</v>
      </c>
      <c r="F344" s="193" t="s">
        <v>1429</v>
      </c>
      <c r="G344" s="193" t="s">
        <v>1430</v>
      </c>
      <c r="H344" s="193" t="s">
        <v>5</v>
      </c>
      <c r="I344" s="195">
        <f t="shared" si="23"/>
        <v>1</v>
      </c>
      <c r="J344" s="248">
        <v>8164800.0000000009</v>
      </c>
      <c r="K344" s="197">
        <f t="shared" si="22"/>
        <v>8164800.0000000009</v>
      </c>
      <c r="L344" s="409"/>
      <c r="M344" s="410"/>
      <c r="N344" s="410"/>
      <c r="O344" s="410"/>
      <c r="P344" s="410"/>
      <c r="Q344" s="410"/>
      <c r="R344" s="410"/>
      <c r="S344" s="410"/>
      <c r="T344" s="410"/>
      <c r="U344" s="410"/>
      <c r="V344" s="410">
        <v>1</v>
      </c>
      <c r="W344" s="410"/>
      <c r="X344" s="410"/>
      <c r="Y344" s="410"/>
      <c r="Z344" s="410"/>
      <c r="AA344" s="410"/>
      <c r="AB344" s="410"/>
      <c r="AC344" s="410"/>
    </row>
    <row r="345" spans="1:29" s="223" customFormat="1" ht="90" customHeight="1">
      <c r="A345" s="204">
        <v>311</v>
      </c>
      <c r="B345" s="193" t="s">
        <v>521</v>
      </c>
      <c r="C345" s="193" t="s">
        <v>521</v>
      </c>
      <c r="D345" s="193" t="s">
        <v>645</v>
      </c>
      <c r="E345" s="193" t="s">
        <v>646</v>
      </c>
      <c r="F345" s="193" t="s">
        <v>1429</v>
      </c>
      <c r="G345" s="193" t="s">
        <v>1430</v>
      </c>
      <c r="H345" s="193" t="s">
        <v>5</v>
      </c>
      <c r="I345" s="195">
        <f t="shared" si="23"/>
        <v>2</v>
      </c>
      <c r="J345" s="248">
        <v>6500000</v>
      </c>
      <c r="K345" s="197">
        <f t="shared" si="22"/>
        <v>13000000</v>
      </c>
      <c r="L345" s="409"/>
      <c r="M345" s="410"/>
      <c r="N345" s="410"/>
      <c r="O345" s="410"/>
      <c r="P345" s="410"/>
      <c r="Q345" s="410"/>
      <c r="R345" s="410"/>
      <c r="S345" s="410"/>
      <c r="T345" s="410"/>
      <c r="U345" s="410"/>
      <c r="V345" s="410">
        <v>2</v>
      </c>
      <c r="W345" s="410"/>
      <c r="X345" s="410"/>
      <c r="Y345" s="410"/>
      <c r="Z345" s="410"/>
      <c r="AA345" s="410"/>
      <c r="AB345" s="410"/>
      <c r="AC345" s="410"/>
    </row>
    <row r="346" spans="1:29" s="223" customFormat="1" ht="101.25" customHeight="1">
      <c r="A346" s="204">
        <v>312</v>
      </c>
      <c r="B346" s="193" t="s">
        <v>11</v>
      </c>
      <c r="C346" s="193" t="s">
        <v>11</v>
      </c>
      <c r="D346" s="193" t="s">
        <v>649</v>
      </c>
      <c r="E346" s="193" t="s">
        <v>650</v>
      </c>
      <c r="F346" s="193" t="s">
        <v>1429</v>
      </c>
      <c r="G346" s="193" t="s">
        <v>1430</v>
      </c>
      <c r="H346" s="193" t="s">
        <v>5</v>
      </c>
      <c r="I346" s="195">
        <f t="shared" si="23"/>
        <v>20</v>
      </c>
      <c r="J346" s="248">
        <v>3200000</v>
      </c>
      <c r="K346" s="197">
        <f t="shared" si="22"/>
        <v>64000000</v>
      </c>
      <c r="L346" s="409"/>
      <c r="M346" s="410"/>
      <c r="N346" s="410"/>
      <c r="O346" s="410"/>
      <c r="P346" s="410"/>
      <c r="Q346" s="410"/>
      <c r="R346" s="410"/>
      <c r="S346" s="410"/>
      <c r="T346" s="410"/>
      <c r="U346" s="410"/>
      <c r="V346" s="410">
        <v>20</v>
      </c>
      <c r="W346" s="410"/>
      <c r="X346" s="410"/>
      <c r="Y346" s="410"/>
      <c r="Z346" s="410"/>
      <c r="AA346" s="410"/>
      <c r="AB346" s="410"/>
      <c r="AC346" s="410"/>
    </row>
    <row r="347" spans="1:29" s="223" customFormat="1" ht="33.75">
      <c r="A347" s="204">
        <v>313</v>
      </c>
      <c r="B347" s="193" t="s">
        <v>652</v>
      </c>
      <c r="C347" s="193" t="s">
        <v>652</v>
      </c>
      <c r="D347" s="193" t="s">
        <v>653</v>
      </c>
      <c r="E347" s="193" t="s">
        <v>654</v>
      </c>
      <c r="F347" s="193" t="s">
        <v>1431</v>
      </c>
      <c r="G347" s="193" t="s">
        <v>602</v>
      </c>
      <c r="H347" s="193" t="s">
        <v>5</v>
      </c>
      <c r="I347" s="195">
        <f t="shared" si="23"/>
        <v>1</v>
      </c>
      <c r="J347" s="248">
        <v>5562000</v>
      </c>
      <c r="K347" s="197">
        <f t="shared" si="22"/>
        <v>5562000</v>
      </c>
      <c r="L347" s="409"/>
      <c r="M347" s="410"/>
      <c r="N347" s="410"/>
      <c r="O347" s="410"/>
      <c r="P347" s="410"/>
      <c r="Q347" s="410"/>
      <c r="R347" s="410"/>
      <c r="S347" s="410"/>
      <c r="T347" s="410"/>
      <c r="U347" s="410"/>
      <c r="V347" s="410">
        <v>1</v>
      </c>
      <c r="W347" s="410"/>
      <c r="X347" s="410"/>
      <c r="Y347" s="410"/>
      <c r="Z347" s="410"/>
      <c r="AA347" s="410"/>
      <c r="AB347" s="410"/>
      <c r="AC347" s="410"/>
    </row>
    <row r="348" spans="1:29" s="223" customFormat="1" ht="45" customHeight="1">
      <c r="A348" s="204">
        <v>314</v>
      </c>
      <c r="B348" s="193" t="s">
        <v>656</v>
      </c>
      <c r="C348" s="193" t="s">
        <v>1433</v>
      </c>
      <c r="D348" s="193" t="s">
        <v>657</v>
      </c>
      <c r="E348" s="193" t="s">
        <v>658</v>
      </c>
      <c r="F348" s="193" t="s">
        <v>1431</v>
      </c>
      <c r="G348" s="193" t="s">
        <v>602</v>
      </c>
      <c r="H348" s="193" t="s">
        <v>660</v>
      </c>
      <c r="I348" s="195">
        <f t="shared" si="23"/>
        <v>6</v>
      </c>
      <c r="J348" s="248">
        <v>5241599.9999999991</v>
      </c>
      <c r="K348" s="197">
        <f t="shared" si="22"/>
        <v>31449599.999999993</v>
      </c>
      <c r="L348" s="409"/>
      <c r="M348" s="410"/>
      <c r="N348" s="410"/>
      <c r="O348" s="410"/>
      <c r="P348" s="410"/>
      <c r="Q348" s="410"/>
      <c r="R348" s="410"/>
      <c r="S348" s="410"/>
      <c r="T348" s="410"/>
      <c r="U348" s="410"/>
      <c r="V348" s="410">
        <v>6</v>
      </c>
      <c r="W348" s="410"/>
      <c r="X348" s="410"/>
      <c r="Y348" s="410"/>
      <c r="Z348" s="410"/>
      <c r="AA348" s="410"/>
      <c r="AB348" s="410"/>
      <c r="AC348" s="410"/>
    </row>
    <row r="349" spans="1:29" s="223" customFormat="1" ht="146.25" customHeight="1">
      <c r="A349" s="204">
        <v>315</v>
      </c>
      <c r="B349" s="193" t="s">
        <v>662</v>
      </c>
      <c r="C349" s="193" t="s">
        <v>663</v>
      </c>
      <c r="D349" s="193" t="s">
        <v>664</v>
      </c>
      <c r="E349" s="193" t="s">
        <v>665</v>
      </c>
      <c r="F349" s="193" t="s">
        <v>1431</v>
      </c>
      <c r="G349" s="193" t="s">
        <v>602</v>
      </c>
      <c r="H349" s="193" t="s">
        <v>112</v>
      </c>
      <c r="I349" s="195">
        <f t="shared" si="23"/>
        <v>5</v>
      </c>
      <c r="J349" s="248">
        <v>24750000</v>
      </c>
      <c r="K349" s="197">
        <f t="shared" si="22"/>
        <v>123750000</v>
      </c>
      <c r="L349" s="409"/>
      <c r="M349" s="410"/>
      <c r="N349" s="410"/>
      <c r="O349" s="410"/>
      <c r="P349" s="410"/>
      <c r="Q349" s="410"/>
      <c r="R349" s="410"/>
      <c r="S349" s="410"/>
      <c r="T349" s="410"/>
      <c r="U349" s="410"/>
      <c r="V349" s="410">
        <v>5</v>
      </c>
      <c r="W349" s="410"/>
      <c r="X349" s="410"/>
      <c r="Y349" s="410"/>
      <c r="Z349" s="410"/>
      <c r="AA349" s="410"/>
      <c r="AB349" s="410"/>
      <c r="AC349" s="410"/>
    </row>
    <row r="350" spans="1:29" s="223" customFormat="1" ht="56.25" customHeight="1">
      <c r="A350" s="204">
        <v>316</v>
      </c>
      <c r="B350" s="193" t="s">
        <v>666</v>
      </c>
      <c r="C350" s="193" t="s">
        <v>667</v>
      </c>
      <c r="D350" s="193" t="s">
        <v>668</v>
      </c>
      <c r="E350" s="193" t="s">
        <v>669</v>
      </c>
      <c r="F350" s="193" t="s">
        <v>1432</v>
      </c>
      <c r="G350" s="193" t="s">
        <v>180</v>
      </c>
      <c r="H350" s="193" t="s">
        <v>5</v>
      </c>
      <c r="I350" s="195">
        <f t="shared" si="23"/>
        <v>1</v>
      </c>
      <c r="J350" s="248">
        <v>627000</v>
      </c>
      <c r="K350" s="197">
        <f t="shared" si="22"/>
        <v>627000</v>
      </c>
      <c r="L350" s="409"/>
      <c r="M350" s="410"/>
      <c r="N350" s="410"/>
      <c r="O350" s="410"/>
      <c r="P350" s="410"/>
      <c r="Q350" s="410"/>
      <c r="R350" s="410"/>
      <c r="S350" s="410"/>
      <c r="T350" s="410"/>
      <c r="U350" s="410"/>
      <c r="V350" s="410">
        <v>1</v>
      </c>
      <c r="W350" s="410"/>
      <c r="X350" s="410"/>
      <c r="Y350" s="410"/>
      <c r="Z350" s="410"/>
      <c r="AA350" s="410"/>
      <c r="AB350" s="410"/>
      <c r="AC350" s="410"/>
    </row>
    <row r="351" spans="1:29" s="223" customFormat="1" ht="101.25" customHeight="1">
      <c r="A351" s="204">
        <v>317</v>
      </c>
      <c r="B351" s="193" t="s">
        <v>268</v>
      </c>
      <c r="C351" s="193" t="s">
        <v>268</v>
      </c>
      <c r="D351" s="193" t="s">
        <v>671</v>
      </c>
      <c r="E351" s="193" t="s">
        <v>672</v>
      </c>
      <c r="F351" s="193" t="s">
        <v>647</v>
      </c>
      <c r="G351" s="193" t="s">
        <v>1430</v>
      </c>
      <c r="H351" s="193" t="s">
        <v>5</v>
      </c>
      <c r="I351" s="195">
        <f t="shared" si="23"/>
        <v>1</v>
      </c>
      <c r="J351" s="248">
        <v>2454900</v>
      </c>
      <c r="K351" s="197">
        <f t="shared" si="22"/>
        <v>2454900</v>
      </c>
      <c r="L351" s="409"/>
      <c r="M351" s="410"/>
      <c r="N351" s="410"/>
      <c r="O351" s="410"/>
      <c r="P351" s="410"/>
      <c r="Q351" s="410"/>
      <c r="R351" s="410"/>
      <c r="S351" s="410"/>
      <c r="T351" s="410"/>
      <c r="U351" s="410"/>
      <c r="V351" s="410">
        <v>1</v>
      </c>
      <c r="W351" s="410"/>
      <c r="X351" s="410"/>
      <c r="Y351" s="410"/>
      <c r="Z351" s="410"/>
      <c r="AA351" s="410"/>
      <c r="AB351" s="410"/>
      <c r="AC351" s="410"/>
    </row>
    <row r="352" spans="1:29" s="223" customFormat="1" ht="123.75" customHeight="1">
      <c r="A352" s="204">
        <v>318</v>
      </c>
      <c r="B352" s="193" t="s">
        <v>674</v>
      </c>
      <c r="C352" s="193" t="s">
        <v>675</v>
      </c>
      <c r="D352" s="193" t="s">
        <v>676</v>
      </c>
      <c r="E352" s="193" t="s">
        <v>677</v>
      </c>
      <c r="F352" s="193" t="s">
        <v>1429</v>
      </c>
      <c r="G352" s="193" t="s">
        <v>1430</v>
      </c>
      <c r="H352" s="193" t="s">
        <v>5</v>
      </c>
      <c r="I352" s="195">
        <f t="shared" si="23"/>
        <v>18</v>
      </c>
      <c r="J352" s="248">
        <v>9865800</v>
      </c>
      <c r="K352" s="197">
        <f t="shared" si="22"/>
        <v>177584400</v>
      </c>
      <c r="L352" s="409"/>
      <c r="M352" s="410"/>
      <c r="N352" s="410"/>
      <c r="O352" s="410"/>
      <c r="P352" s="410"/>
      <c r="Q352" s="410"/>
      <c r="R352" s="410"/>
      <c r="S352" s="410"/>
      <c r="T352" s="410"/>
      <c r="U352" s="410"/>
      <c r="V352" s="410">
        <v>18</v>
      </c>
      <c r="W352" s="410"/>
      <c r="X352" s="410"/>
      <c r="Y352" s="410"/>
      <c r="Z352" s="410"/>
      <c r="AA352" s="410"/>
      <c r="AB352" s="410"/>
      <c r="AC352" s="410"/>
    </row>
    <row r="353" spans="1:29" s="223" customFormat="1" ht="123.75" customHeight="1">
      <c r="A353" s="204">
        <v>319</v>
      </c>
      <c r="B353" s="193" t="s">
        <v>451</v>
      </c>
      <c r="C353" s="193" t="s">
        <v>315</v>
      </c>
      <c r="D353" s="193" t="s">
        <v>679</v>
      </c>
      <c r="E353" s="193" t="s">
        <v>680</v>
      </c>
      <c r="F353" s="193" t="s">
        <v>1429</v>
      </c>
      <c r="G353" s="193" t="s">
        <v>1430</v>
      </c>
      <c r="H353" s="193" t="s">
        <v>5</v>
      </c>
      <c r="I353" s="195">
        <f t="shared" si="23"/>
        <v>5</v>
      </c>
      <c r="J353" s="248">
        <v>9865800</v>
      </c>
      <c r="K353" s="197">
        <f t="shared" si="22"/>
        <v>49329000</v>
      </c>
      <c r="L353" s="409"/>
      <c r="M353" s="410"/>
      <c r="N353" s="410"/>
      <c r="O353" s="410"/>
      <c r="P353" s="410"/>
      <c r="Q353" s="410"/>
      <c r="R353" s="410"/>
      <c r="S353" s="410"/>
      <c r="T353" s="410"/>
      <c r="U353" s="410"/>
      <c r="V353" s="410">
        <v>5</v>
      </c>
      <c r="W353" s="410"/>
      <c r="X353" s="410"/>
      <c r="Y353" s="410"/>
      <c r="Z353" s="410"/>
      <c r="AA353" s="410"/>
      <c r="AB353" s="410"/>
      <c r="AC353" s="410"/>
    </row>
    <row r="354" spans="1:29" s="223" customFormat="1" ht="33.75" customHeight="1">
      <c r="A354" s="204">
        <v>320</v>
      </c>
      <c r="B354" s="193" t="s">
        <v>682</v>
      </c>
      <c r="C354" s="193" t="s">
        <v>683</v>
      </c>
      <c r="D354" s="193" t="s">
        <v>684</v>
      </c>
      <c r="E354" s="193" t="s">
        <v>685</v>
      </c>
      <c r="F354" s="193" t="s">
        <v>1429</v>
      </c>
      <c r="G354" s="193" t="s">
        <v>1430</v>
      </c>
      <c r="H354" s="193" t="s">
        <v>686</v>
      </c>
      <c r="I354" s="195">
        <f t="shared" si="23"/>
        <v>25</v>
      </c>
      <c r="J354" s="248">
        <v>4441500</v>
      </c>
      <c r="K354" s="197">
        <f t="shared" si="22"/>
        <v>111037500</v>
      </c>
      <c r="L354" s="409"/>
      <c r="M354" s="410"/>
      <c r="N354" s="410"/>
      <c r="O354" s="410"/>
      <c r="P354" s="410"/>
      <c r="Q354" s="410"/>
      <c r="R354" s="410"/>
      <c r="S354" s="410"/>
      <c r="T354" s="410"/>
      <c r="U354" s="410"/>
      <c r="V354" s="410">
        <v>25</v>
      </c>
      <c r="W354" s="410"/>
      <c r="X354" s="410"/>
      <c r="Y354" s="410"/>
      <c r="Z354" s="410"/>
      <c r="AA354" s="410"/>
      <c r="AB354" s="410"/>
      <c r="AC354" s="410"/>
    </row>
    <row r="355" spans="1:29" s="223" customFormat="1" ht="146.25" customHeight="1">
      <c r="A355" s="204">
        <v>321</v>
      </c>
      <c r="B355" s="193" t="s">
        <v>663</v>
      </c>
      <c r="C355" s="193" t="s">
        <v>663</v>
      </c>
      <c r="D355" s="193" t="s">
        <v>687</v>
      </c>
      <c r="E355" s="193" t="s">
        <v>665</v>
      </c>
      <c r="F355" s="193" t="s">
        <v>1431</v>
      </c>
      <c r="G355" s="193" t="s">
        <v>602</v>
      </c>
      <c r="H355" s="193" t="s">
        <v>5</v>
      </c>
      <c r="I355" s="195">
        <f t="shared" si="23"/>
        <v>1</v>
      </c>
      <c r="J355" s="248">
        <v>24750000</v>
      </c>
      <c r="K355" s="197">
        <f t="shared" si="22"/>
        <v>24750000</v>
      </c>
      <c r="L355" s="409"/>
      <c r="M355" s="410"/>
      <c r="N355" s="410"/>
      <c r="O355" s="410"/>
      <c r="P355" s="410"/>
      <c r="Q355" s="410"/>
      <c r="R355" s="410"/>
      <c r="S355" s="410"/>
      <c r="T355" s="410"/>
      <c r="U355" s="410"/>
      <c r="V355" s="410">
        <v>1</v>
      </c>
      <c r="W355" s="410"/>
      <c r="X355" s="410"/>
      <c r="Y355" s="410"/>
      <c r="Z355" s="410"/>
      <c r="AA355" s="410"/>
      <c r="AB355" s="410"/>
      <c r="AC355" s="410"/>
    </row>
    <row r="356" spans="1:29" s="223" customFormat="1" ht="101.25" customHeight="1">
      <c r="A356" s="204">
        <v>322</v>
      </c>
      <c r="B356" s="193" t="s">
        <v>689</v>
      </c>
      <c r="C356" s="193" t="s">
        <v>689</v>
      </c>
      <c r="D356" s="193" t="s">
        <v>690</v>
      </c>
      <c r="E356" s="193" t="s">
        <v>691</v>
      </c>
      <c r="F356" s="193" t="s">
        <v>647</v>
      </c>
      <c r="G356" s="193" t="s">
        <v>1430</v>
      </c>
      <c r="H356" s="193" t="s">
        <v>5</v>
      </c>
      <c r="I356" s="195">
        <f t="shared" si="23"/>
        <v>1</v>
      </c>
      <c r="J356" s="248">
        <v>6510000</v>
      </c>
      <c r="K356" s="197">
        <f t="shared" si="22"/>
        <v>6510000</v>
      </c>
      <c r="L356" s="409"/>
      <c r="M356" s="410"/>
      <c r="N356" s="410"/>
      <c r="O356" s="410"/>
      <c r="P356" s="410"/>
      <c r="Q356" s="410"/>
      <c r="R356" s="410"/>
      <c r="S356" s="410"/>
      <c r="T356" s="410"/>
      <c r="U356" s="410"/>
      <c r="V356" s="410">
        <v>1</v>
      </c>
      <c r="W356" s="410"/>
      <c r="X356" s="410"/>
      <c r="Y356" s="410"/>
      <c r="Z356" s="410"/>
      <c r="AA356" s="410"/>
      <c r="AB356" s="410"/>
      <c r="AC356" s="410"/>
    </row>
    <row r="357" spans="1:29" s="223" customFormat="1" ht="146.25" customHeight="1">
      <c r="A357" s="204">
        <v>323</v>
      </c>
      <c r="B357" s="193" t="s">
        <v>693</v>
      </c>
      <c r="C357" s="193" t="s">
        <v>693</v>
      </c>
      <c r="D357" s="193" t="s">
        <v>694</v>
      </c>
      <c r="E357" s="193" t="s">
        <v>695</v>
      </c>
      <c r="F357" s="193" t="s">
        <v>1431</v>
      </c>
      <c r="G357" s="193" t="s">
        <v>602</v>
      </c>
      <c r="H357" s="193" t="s">
        <v>5</v>
      </c>
      <c r="I357" s="195">
        <f t="shared" si="23"/>
        <v>5</v>
      </c>
      <c r="J357" s="248">
        <v>46200000</v>
      </c>
      <c r="K357" s="197">
        <f t="shared" si="22"/>
        <v>231000000</v>
      </c>
      <c r="L357" s="409"/>
      <c r="M357" s="410"/>
      <c r="N357" s="410"/>
      <c r="O357" s="410"/>
      <c r="P357" s="410"/>
      <c r="Q357" s="410"/>
      <c r="R357" s="410"/>
      <c r="S357" s="410"/>
      <c r="T357" s="410"/>
      <c r="U357" s="410"/>
      <c r="V357" s="410">
        <v>5</v>
      </c>
      <c r="W357" s="410"/>
      <c r="X357" s="410"/>
      <c r="Y357" s="410"/>
      <c r="Z357" s="410"/>
      <c r="AA357" s="410"/>
      <c r="AB357" s="410"/>
      <c r="AC357" s="410"/>
    </row>
    <row r="358" spans="1:29" s="223" customFormat="1" ht="45" customHeight="1">
      <c r="A358" s="204">
        <v>324</v>
      </c>
      <c r="B358" s="193" t="s">
        <v>697</v>
      </c>
      <c r="C358" s="193" t="s">
        <v>698</v>
      </c>
      <c r="D358" s="193" t="s">
        <v>699</v>
      </c>
      <c r="E358" s="193" t="s">
        <v>700</v>
      </c>
      <c r="F358" s="193" t="s">
        <v>1434</v>
      </c>
      <c r="G358" s="193" t="s">
        <v>702</v>
      </c>
      <c r="H358" s="193" t="s">
        <v>5</v>
      </c>
      <c r="I358" s="195">
        <f t="shared" si="23"/>
        <v>1</v>
      </c>
      <c r="J358" s="248">
        <v>5647320</v>
      </c>
      <c r="K358" s="197">
        <f t="shared" si="22"/>
        <v>5647320</v>
      </c>
      <c r="L358" s="409"/>
      <c r="M358" s="410"/>
      <c r="N358" s="410"/>
      <c r="O358" s="410"/>
      <c r="P358" s="410"/>
      <c r="Q358" s="410"/>
      <c r="R358" s="410"/>
      <c r="S358" s="410"/>
      <c r="T358" s="410"/>
      <c r="U358" s="410"/>
      <c r="V358" s="410">
        <v>1</v>
      </c>
      <c r="W358" s="410"/>
      <c r="X358" s="410"/>
      <c r="Y358" s="410"/>
      <c r="Z358" s="410"/>
      <c r="AA358" s="410"/>
      <c r="AB358" s="410"/>
      <c r="AC358" s="410"/>
    </row>
    <row r="359" spans="1:29" s="223" customFormat="1" ht="101.25" customHeight="1">
      <c r="A359" s="204">
        <v>325</v>
      </c>
      <c r="B359" s="193" t="s">
        <v>704</v>
      </c>
      <c r="C359" s="193" t="s">
        <v>704</v>
      </c>
      <c r="D359" s="193" t="s">
        <v>705</v>
      </c>
      <c r="E359" s="193" t="s">
        <v>706</v>
      </c>
      <c r="F359" s="193" t="s">
        <v>1429</v>
      </c>
      <c r="G359" s="193" t="s">
        <v>1430</v>
      </c>
      <c r="H359" s="193" t="s">
        <v>5</v>
      </c>
      <c r="I359" s="195">
        <f t="shared" si="23"/>
        <v>3</v>
      </c>
      <c r="J359" s="248">
        <v>3400000</v>
      </c>
      <c r="K359" s="197">
        <f t="shared" si="22"/>
        <v>10200000</v>
      </c>
      <c r="L359" s="409"/>
      <c r="M359" s="410"/>
      <c r="N359" s="410"/>
      <c r="O359" s="410"/>
      <c r="P359" s="410"/>
      <c r="Q359" s="410"/>
      <c r="R359" s="410"/>
      <c r="S359" s="410"/>
      <c r="T359" s="410"/>
      <c r="U359" s="410"/>
      <c r="V359" s="410">
        <v>3</v>
      </c>
      <c r="W359" s="410"/>
      <c r="X359" s="410"/>
      <c r="Y359" s="410"/>
      <c r="Z359" s="410"/>
      <c r="AA359" s="410"/>
      <c r="AB359" s="410"/>
      <c r="AC359" s="410"/>
    </row>
    <row r="360" spans="1:29" s="223" customFormat="1" ht="112.5" customHeight="1">
      <c r="A360" s="204">
        <v>326</v>
      </c>
      <c r="B360" s="193" t="s">
        <v>708</v>
      </c>
      <c r="C360" s="193" t="s">
        <v>708</v>
      </c>
      <c r="D360" s="193" t="s">
        <v>709</v>
      </c>
      <c r="E360" s="193" t="s">
        <v>710</v>
      </c>
      <c r="F360" s="193" t="s">
        <v>1429</v>
      </c>
      <c r="G360" s="193" t="s">
        <v>1430</v>
      </c>
      <c r="H360" s="193" t="s">
        <v>5</v>
      </c>
      <c r="I360" s="195">
        <f t="shared" si="23"/>
        <v>2</v>
      </c>
      <c r="J360" s="248">
        <v>12379500</v>
      </c>
      <c r="K360" s="197">
        <f t="shared" si="22"/>
        <v>24759000</v>
      </c>
      <c r="L360" s="409"/>
      <c r="M360" s="410"/>
      <c r="N360" s="410"/>
      <c r="O360" s="410"/>
      <c r="P360" s="410"/>
      <c r="Q360" s="410"/>
      <c r="R360" s="410"/>
      <c r="S360" s="410"/>
      <c r="T360" s="410"/>
      <c r="U360" s="410"/>
      <c r="V360" s="410">
        <v>2</v>
      </c>
      <c r="W360" s="410"/>
      <c r="X360" s="410"/>
      <c r="Y360" s="410"/>
      <c r="Z360" s="410"/>
      <c r="AA360" s="410"/>
      <c r="AB360" s="410"/>
      <c r="AC360" s="410"/>
    </row>
    <row r="361" spans="1:29" s="230" customFormat="1" ht="12">
      <c r="A361" s="185"/>
      <c r="B361" s="208" t="s">
        <v>1314</v>
      </c>
      <c r="C361" s="212"/>
      <c r="D361" s="212"/>
      <c r="E361" s="212"/>
      <c r="F361" s="245"/>
      <c r="G361" s="245"/>
      <c r="H361" s="245"/>
      <c r="I361" s="188"/>
      <c r="J361" s="281"/>
      <c r="K361" s="190">
        <v>3698500000</v>
      </c>
      <c r="L361" s="405"/>
      <c r="M361" s="404"/>
      <c r="N361" s="404"/>
      <c r="O361" s="404"/>
      <c r="P361" s="404"/>
      <c r="Q361" s="404"/>
      <c r="R361" s="404"/>
      <c r="S361" s="404"/>
      <c r="T361" s="404"/>
      <c r="U361" s="404"/>
      <c r="V361" s="404"/>
      <c r="W361" s="404"/>
      <c r="X361" s="404"/>
      <c r="Y361" s="404"/>
      <c r="Z361" s="404"/>
      <c r="AA361" s="404"/>
      <c r="AB361" s="404"/>
      <c r="AC361" s="404"/>
    </row>
    <row r="362" spans="1:29" s="223" customFormat="1" ht="409.5" customHeight="1">
      <c r="A362" s="204">
        <v>327</v>
      </c>
      <c r="B362" s="193" t="s">
        <v>201</v>
      </c>
      <c r="C362" s="193" t="s">
        <v>201</v>
      </c>
      <c r="D362" s="193" t="s">
        <v>202</v>
      </c>
      <c r="E362" s="193" t="s">
        <v>203</v>
      </c>
      <c r="F362" s="193" t="s">
        <v>204</v>
      </c>
      <c r="G362" s="193" t="s">
        <v>205</v>
      </c>
      <c r="H362" s="204" t="s">
        <v>5</v>
      </c>
      <c r="I362" s="195">
        <f t="shared" ref="I362:I390" si="24">SUM(L362:AC362)</f>
        <v>10</v>
      </c>
      <c r="J362" s="248">
        <v>2600000</v>
      </c>
      <c r="K362" s="197">
        <f t="shared" si="22"/>
        <v>26000000</v>
      </c>
      <c r="L362" s="409"/>
      <c r="M362" s="410"/>
      <c r="N362" s="410"/>
      <c r="O362" s="410"/>
      <c r="P362" s="410"/>
      <c r="Q362" s="410"/>
      <c r="R362" s="410"/>
      <c r="S362" s="410"/>
      <c r="T362" s="410"/>
      <c r="U362" s="410">
        <v>10</v>
      </c>
      <c r="V362" s="410"/>
      <c r="W362" s="410"/>
      <c r="X362" s="410"/>
      <c r="Y362" s="410"/>
      <c r="Z362" s="410"/>
      <c r="AA362" s="410"/>
      <c r="AB362" s="410"/>
      <c r="AC362" s="410"/>
    </row>
    <row r="363" spans="1:29" s="223" customFormat="1" ht="409.5" customHeight="1">
      <c r="A363" s="204">
        <v>328</v>
      </c>
      <c r="B363" s="193" t="s">
        <v>206</v>
      </c>
      <c r="C363" s="193" t="s">
        <v>206</v>
      </c>
      <c r="D363" s="193" t="s">
        <v>207</v>
      </c>
      <c r="E363" s="193" t="s">
        <v>208</v>
      </c>
      <c r="F363" s="193" t="s">
        <v>204</v>
      </c>
      <c r="G363" s="193" t="s">
        <v>205</v>
      </c>
      <c r="H363" s="204" t="s">
        <v>5</v>
      </c>
      <c r="I363" s="195">
        <f t="shared" si="24"/>
        <v>10</v>
      </c>
      <c r="J363" s="248">
        <v>8500000</v>
      </c>
      <c r="K363" s="197">
        <f t="shared" si="22"/>
        <v>85000000</v>
      </c>
      <c r="L363" s="409"/>
      <c r="M363" s="410"/>
      <c r="N363" s="410"/>
      <c r="O363" s="410"/>
      <c r="P363" s="410"/>
      <c r="Q363" s="410"/>
      <c r="R363" s="410"/>
      <c r="S363" s="410"/>
      <c r="T363" s="410"/>
      <c r="U363" s="410">
        <v>10</v>
      </c>
      <c r="V363" s="410"/>
      <c r="W363" s="410"/>
      <c r="X363" s="410"/>
      <c r="Y363" s="410"/>
      <c r="Z363" s="410"/>
      <c r="AA363" s="410"/>
      <c r="AB363" s="410"/>
      <c r="AC363" s="410"/>
    </row>
    <row r="364" spans="1:29" s="223" customFormat="1" ht="409.5" customHeight="1">
      <c r="A364" s="204">
        <v>329</v>
      </c>
      <c r="B364" s="193" t="s">
        <v>209</v>
      </c>
      <c r="C364" s="193" t="s">
        <v>209</v>
      </c>
      <c r="D364" s="193" t="s">
        <v>210</v>
      </c>
      <c r="E364" s="193" t="s">
        <v>211</v>
      </c>
      <c r="F364" s="193" t="s">
        <v>204</v>
      </c>
      <c r="G364" s="193" t="s">
        <v>205</v>
      </c>
      <c r="H364" s="204" t="s">
        <v>5</v>
      </c>
      <c r="I364" s="195">
        <f t="shared" si="24"/>
        <v>20</v>
      </c>
      <c r="J364" s="248">
        <v>8200000</v>
      </c>
      <c r="K364" s="197">
        <f t="shared" si="22"/>
        <v>164000000</v>
      </c>
      <c r="L364" s="409"/>
      <c r="M364" s="410"/>
      <c r="N364" s="410"/>
      <c r="O364" s="410"/>
      <c r="P364" s="410"/>
      <c r="Q364" s="410"/>
      <c r="R364" s="410"/>
      <c r="S364" s="410"/>
      <c r="T364" s="410"/>
      <c r="U364" s="410">
        <v>20</v>
      </c>
      <c r="V364" s="410"/>
      <c r="W364" s="410"/>
      <c r="X364" s="410"/>
      <c r="Y364" s="410"/>
      <c r="Z364" s="410"/>
      <c r="AA364" s="410"/>
      <c r="AB364" s="410"/>
      <c r="AC364" s="410"/>
    </row>
    <row r="365" spans="1:29" s="223" customFormat="1" ht="409.5" customHeight="1">
      <c r="A365" s="204">
        <v>330</v>
      </c>
      <c r="B365" s="193" t="s">
        <v>212</v>
      </c>
      <c r="C365" s="193" t="s">
        <v>212</v>
      </c>
      <c r="D365" s="193" t="s">
        <v>210</v>
      </c>
      <c r="E365" s="193" t="s">
        <v>213</v>
      </c>
      <c r="F365" s="193" t="s">
        <v>204</v>
      </c>
      <c r="G365" s="193" t="s">
        <v>205</v>
      </c>
      <c r="H365" s="204" t="s">
        <v>5</v>
      </c>
      <c r="I365" s="195">
        <f t="shared" si="24"/>
        <v>10</v>
      </c>
      <c r="J365" s="248">
        <v>8200000</v>
      </c>
      <c r="K365" s="197">
        <f t="shared" si="22"/>
        <v>82000000</v>
      </c>
      <c r="L365" s="409"/>
      <c r="M365" s="410"/>
      <c r="N365" s="410"/>
      <c r="O365" s="410"/>
      <c r="P365" s="410"/>
      <c r="Q365" s="410"/>
      <c r="R365" s="410"/>
      <c r="S365" s="410"/>
      <c r="T365" s="410"/>
      <c r="U365" s="410">
        <v>10</v>
      </c>
      <c r="V365" s="410"/>
      <c r="W365" s="410"/>
      <c r="X365" s="410"/>
      <c r="Y365" s="410"/>
      <c r="Z365" s="410"/>
      <c r="AA365" s="410"/>
      <c r="AB365" s="410"/>
      <c r="AC365" s="410"/>
    </row>
    <row r="366" spans="1:29" s="223" customFormat="1" ht="409.5" customHeight="1">
      <c r="A366" s="204">
        <v>331</v>
      </c>
      <c r="B366" s="193" t="s">
        <v>214</v>
      </c>
      <c r="C366" s="193" t="s">
        <v>214</v>
      </c>
      <c r="D366" s="193" t="s">
        <v>215</v>
      </c>
      <c r="E366" s="193" t="s">
        <v>216</v>
      </c>
      <c r="F366" s="193" t="s">
        <v>204</v>
      </c>
      <c r="G366" s="193" t="s">
        <v>205</v>
      </c>
      <c r="H366" s="204" t="s">
        <v>5</v>
      </c>
      <c r="I366" s="195">
        <f t="shared" si="24"/>
        <v>6</v>
      </c>
      <c r="J366" s="248">
        <v>7500000</v>
      </c>
      <c r="K366" s="197">
        <f t="shared" si="22"/>
        <v>45000000</v>
      </c>
      <c r="L366" s="409"/>
      <c r="M366" s="410"/>
      <c r="N366" s="410"/>
      <c r="O366" s="410"/>
      <c r="P366" s="410"/>
      <c r="Q366" s="410"/>
      <c r="R366" s="410"/>
      <c r="S366" s="410"/>
      <c r="T366" s="410"/>
      <c r="U366" s="410">
        <v>6</v>
      </c>
      <c r="V366" s="410"/>
      <c r="W366" s="410"/>
      <c r="X366" s="410"/>
      <c r="Y366" s="410"/>
      <c r="Z366" s="410"/>
      <c r="AA366" s="410"/>
      <c r="AB366" s="410"/>
      <c r="AC366" s="410"/>
    </row>
    <row r="367" spans="1:29" s="223" customFormat="1" ht="409.5" customHeight="1">
      <c r="A367" s="204">
        <v>332</v>
      </c>
      <c r="B367" s="193" t="s">
        <v>217</v>
      </c>
      <c r="C367" s="193" t="s">
        <v>217</v>
      </c>
      <c r="D367" s="193" t="s">
        <v>218</v>
      </c>
      <c r="E367" s="193" t="s">
        <v>219</v>
      </c>
      <c r="F367" s="193" t="s">
        <v>204</v>
      </c>
      <c r="G367" s="193" t="s">
        <v>205</v>
      </c>
      <c r="H367" s="204" t="s">
        <v>5</v>
      </c>
      <c r="I367" s="195">
        <f t="shared" si="24"/>
        <v>36</v>
      </c>
      <c r="J367" s="248">
        <v>8500000</v>
      </c>
      <c r="K367" s="197">
        <f t="shared" si="22"/>
        <v>306000000</v>
      </c>
      <c r="L367" s="409"/>
      <c r="M367" s="410"/>
      <c r="N367" s="410"/>
      <c r="O367" s="410"/>
      <c r="P367" s="410"/>
      <c r="Q367" s="410"/>
      <c r="R367" s="410"/>
      <c r="S367" s="410"/>
      <c r="T367" s="410"/>
      <c r="U367" s="410">
        <v>36</v>
      </c>
      <c r="V367" s="410"/>
      <c r="W367" s="410"/>
      <c r="X367" s="410"/>
      <c r="Y367" s="410"/>
      <c r="Z367" s="410"/>
      <c r="AA367" s="410"/>
      <c r="AB367" s="410"/>
      <c r="AC367" s="410"/>
    </row>
    <row r="368" spans="1:29" s="223" customFormat="1" ht="409.5" customHeight="1">
      <c r="A368" s="204">
        <v>333</v>
      </c>
      <c r="B368" s="193" t="s">
        <v>220</v>
      </c>
      <c r="C368" s="193" t="s">
        <v>220</v>
      </c>
      <c r="D368" s="193" t="s">
        <v>221</v>
      </c>
      <c r="E368" s="193" t="s">
        <v>222</v>
      </c>
      <c r="F368" s="193" t="s">
        <v>204</v>
      </c>
      <c r="G368" s="193" t="s">
        <v>205</v>
      </c>
      <c r="H368" s="204" t="s">
        <v>5</v>
      </c>
      <c r="I368" s="195">
        <f t="shared" si="24"/>
        <v>18</v>
      </c>
      <c r="J368" s="231">
        <v>13000000</v>
      </c>
      <c r="K368" s="197">
        <f t="shared" si="22"/>
        <v>234000000</v>
      </c>
      <c r="L368" s="409"/>
      <c r="M368" s="410"/>
      <c r="N368" s="410"/>
      <c r="O368" s="410"/>
      <c r="P368" s="410"/>
      <c r="Q368" s="410"/>
      <c r="R368" s="410"/>
      <c r="S368" s="410"/>
      <c r="T368" s="410"/>
      <c r="U368" s="410">
        <v>18</v>
      </c>
      <c r="V368" s="410"/>
      <c r="W368" s="410"/>
      <c r="X368" s="410"/>
      <c r="Y368" s="410"/>
      <c r="Z368" s="410"/>
      <c r="AA368" s="410"/>
      <c r="AB368" s="410"/>
      <c r="AC368" s="410"/>
    </row>
    <row r="369" spans="1:29" s="223" customFormat="1" ht="191.25" customHeight="1">
      <c r="A369" s="204">
        <v>334</v>
      </c>
      <c r="B369" s="193" t="s">
        <v>223</v>
      </c>
      <c r="C369" s="193" t="s">
        <v>223</v>
      </c>
      <c r="D369" s="193" t="s">
        <v>221</v>
      </c>
      <c r="E369" s="193" t="s">
        <v>224</v>
      </c>
      <c r="F369" s="193" t="s">
        <v>204</v>
      </c>
      <c r="G369" s="193" t="s">
        <v>205</v>
      </c>
      <c r="H369" s="204" t="s">
        <v>5</v>
      </c>
      <c r="I369" s="195">
        <f t="shared" si="24"/>
        <v>18</v>
      </c>
      <c r="J369" s="231">
        <v>13000000</v>
      </c>
      <c r="K369" s="197">
        <f t="shared" si="22"/>
        <v>234000000</v>
      </c>
      <c r="L369" s="409"/>
      <c r="M369" s="410"/>
      <c r="N369" s="410"/>
      <c r="O369" s="410"/>
      <c r="P369" s="410"/>
      <c r="Q369" s="410"/>
      <c r="R369" s="410"/>
      <c r="S369" s="410"/>
      <c r="T369" s="410"/>
      <c r="U369" s="410">
        <v>18</v>
      </c>
      <c r="V369" s="410"/>
      <c r="W369" s="410"/>
      <c r="X369" s="410"/>
      <c r="Y369" s="410"/>
      <c r="Z369" s="410"/>
      <c r="AA369" s="410"/>
      <c r="AB369" s="410"/>
      <c r="AC369" s="410"/>
    </row>
    <row r="370" spans="1:29" s="223" customFormat="1" ht="409.5" customHeight="1">
      <c r="A370" s="204">
        <v>335</v>
      </c>
      <c r="B370" s="193" t="s">
        <v>1226</v>
      </c>
      <c r="C370" s="193" t="s">
        <v>1226</v>
      </c>
      <c r="D370" s="193" t="s">
        <v>225</v>
      </c>
      <c r="E370" s="193" t="s">
        <v>226</v>
      </c>
      <c r="F370" s="193" t="s">
        <v>204</v>
      </c>
      <c r="G370" s="193" t="s">
        <v>205</v>
      </c>
      <c r="H370" s="204" t="s">
        <v>5</v>
      </c>
      <c r="I370" s="195">
        <f t="shared" si="24"/>
        <v>12</v>
      </c>
      <c r="J370" s="231">
        <v>5200000</v>
      </c>
      <c r="K370" s="197">
        <f t="shared" si="22"/>
        <v>62400000</v>
      </c>
      <c r="L370" s="409"/>
      <c r="M370" s="410"/>
      <c r="N370" s="410"/>
      <c r="O370" s="410"/>
      <c r="P370" s="410"/>
      <c r="Q370" s="410"/>
      <c r="R370" s="410"/>
      <c r="S370" s="410"/>
      <c r="T370" s="410"/>
      <c r="U370" s="410">
        <v>12</v>
      </c>
      <c r="V370" s="410"/>
      <c r="W370" s="410"/>
      <c r="X370" s="410"/>
      <c r="Y370" s="410"/>
      <c r="Z370" s="410"/>
      <c r="AA370" s="410"/>
      <c r="AB370" s="410"/>
      <c r="AC370" s="410"/>
    </row>
    <row r="371" spans="1:29" s="223" customFormat="1" ht="409.5" customHeight="1">
      <c r="A371" s="204">
        <v>336</v>
      </c>
      <c r="B371" s="193" t="s">
        <v>1227</v>
      </c>
      <c r="C371" s="193" t="s">
        <v>1227</v>
      </c>
      <c r="D371" s="193" t="s">
        <v>227</v>
      </c>
      <c r="E371" s="193" t="s">
        <v>228</v>
      </c>
      <c r="F371" s="193" t="s">
        <v>204</v>
      </c>
      <c r="G371" s="193" t="s">
        <v>205</v>
      </c>
      <c r="H371" s="204" t="s">
        <v>5</v>
      </c>
      <c r="I371" s="195">
        <f t="shared" si="24"/>
        <v>18</v>
      </c>
      <c r="J371" s="231">
        <v>4500000</v>
      </c>
      <c r="K371" s="197">
        <f t="shared" si="22"/>
        <v>81000000</v>
      </c>
      <c r="L371" s="409"/>
      <c r="M371" s="410"/>
      <c r="N371" s="410"/>
      <c r="O371" s="410"/>
      <c r="P371" s="410"/>
      <c r="Q371" s="410"/>
      <c r="R371" s="410"/>
      <c r="S371" s="410"/>
      <c r="T371" s="410"/>
      <c r="U371" s="410">
        <v>18</v>
      </c>
      <c r="V371" s="410"/>
      <c r="W371" s="410"/>
      <c r="X371" s="410"/>
      <c r="Y371" s="410"/>
      <c r="Z371" s="410"/>
      <c r="AA371" s="410"/>
      <c r="AB371" s="410"/>
      <c r="AC371" s="410"/>
    </row>
    <row r="372" spans="1:29" s="223" customFormat="1" ht="78.75" customHeight="1">
      <c r="A372" s="204">
        <v>337</v>
      </c>
      <c r="B372" s="193" t="s">
        <v>229</v>
      </c>
      <c r="C372" s="193" t="s">
        <v>229</v>
      </c>
      <c r="D372" s="193" t="s">
        <v>230</v>
      </c>
      <c r="E372" s="193" t="s">
        <v>231</v>
      </c>
      <c r="F372" s="193" t="s">
        <v>204</v>
      </c>
      <c r="G372" s="193" t="s">
        <v>205</v>
      </c>
      <c r="H372" s="204" t="s">
        <v>5</v>
      </c>
      <c r="I372" s="195">
        <f t="shared" si="24"/>
        <v>9</v>
      </c>
      <c r="J372" s="231">
        <v>16000000</v>
      </c>
      <c r="K372" s="197">
        <f t="shared" si="22"/>
        <v>144000000</v>
      </c>
      <c r="L372" s="409"/>
      <c r="M372" s="410"/>
      <c r="N372" s="410"/>
      <c r="O372" s="410"/>
      <c r="P372" s="410"/>
      <c r="Q372" s="410"/>
      <c r="R372" s="410"/>
      <c r="S372" s="410"/>
      <c r="T372" s="410"/>
      <c r="U372" s="410">
        <v>9</v>
      </c>
      <c r="V372" s="410"/>
      <c r="W372" s="410"/>
      <c r="X372" s="410"/>
      <c r="Y372" s="410"/>
      <c r="Z372" s="410"/>
      <c r="AA372" s="410"/>
      <c r="AB372" s="410"/>
      <c r="AC372" s="410"/>
    </row>
    <row r="373" spans="1:29" s="223" customFormat="1" ht="78.75" customHeight="1">
      <c r="A373" s="204">
        <v>338</v>
      </c>
      <c r="B373" s="193" t="s">
        <v>232</v>
      </c>
      <c r="C373" s="193" t="s">
        <v>232</v>
      </c>
      <c r="D373" s="193" t="s">
        <v>230</v>
      </c>
      <c r="E373" s="193" t="s">
        <v>231</v>
      </c>
      <c r="F373" s="193" t="s">
        <v>204</v>
      </c>
      <c r="G373" s="193" t="s">
        <v>205</v>
      </c>
      <c r="H373" s="204" t="s">
        <v>5</v>
      </c>
      <c r="I373" s="195">
        <f t="shared" si="24"/>
        <v>9</v>
      </c>
      <c r="J373" s="231">
        <v>16000000</v>
      </c>
      <c r="K373" s="197">
        <f t="shared" si="22"/>
        <v>144000000</v>
      </c>
      <c r="L373" s="409"/>
      <c r="M373" s="410"/>
      <c r="N373" s="410"/>
      <c r="O373" s="410"/>
      <c r="P373" s="410"/>
      <c r="Q373" s="410"/>
      <c r="R373" s="410"/>
      <c r="S373" s="410"/>
      <c r="T373" s="410"/>
      <c r="U373" s="410">
        <v>9</v>
      </c>
      <c r="V373" s="410"/>
      <c r="W373" s="410"/>
      <c r="X373" s="410"/>
      <c r="Y373" s="410"/>
      <c r="Z373" s="410"/>
      <c r="AA373" s="410"/>
      <c r="AB373" s="410"/>
      <c r="AC373" s="410"/>
    </row>
    <row r="374" spans="1:29" s="223" customFormat="1" ht="409.5" customHeight="1">
      <c r="A374" s="204">
        <v>339</v>
      </c>
      <c r="B374" s="193" t="s">
        <v>233</v>
      </c>
      <c r="C374" s="193" t="s">
        <v>233</v>
      </c>
      <c r="D374" s="193" t="s">
        <v>234</v>
      </c>
      <c r="E374" s="193" t="s">
        <v>235</v>
      </c>
      <c r="F374" s="193" t="s">
        <v>204</v>
      </c>
      <c r="G374" s="193" t="s">
        <v>205</v>
      </c>
      <c r="H374" s="204" t="s">
        <v>5</v>
      </c>
      <c r="I374" s="195">
        <f t="shared" si="24"/>
        <v>36</v>
      </c>
      <c r="J374" s="231">
        <v>5300000</v>
      </c>
      <c r="K374" s="197">
        <f t="shared" ref="K374:K437" si="25">J374*I374</f>
        <v>190800000</v>
      </c>
      <c r="L374" s="409"/>
      <c r="M374" s="410"/>
      <c r="N374" s="410"/>
      <c r="O374" s="410"/>
      <c r="P374" s="410"/>
      <c r="Q374" s="410"/>
      <c r="R374" s="410"/>
      <c r="S374" s="410"/>
      <c r="T374" s="410"/>
      <c r="U374" s="410">
        <v>36</v>
      </c>
      <c r="V374" s="410"/>
      <c r="W374" s="410"/>
      <c r="X374" s="410"/>
      <c r="Y374" s="410"/>
      <c r="Z374" s="410"/>
      <c r="AA374" s="410"/>
      <c r="AB374" s="410"/>
      <c r="AC374" s="410"/>
    </row>
    <row r="375" spans="1:29" s="223" customFormat="1" ht="409.5" customHeight="1">
      <c r="A375" s="204">
        <v>340</v>
      </c>
      <c r="B375" s="193" t="s">
        <v>236</v>
      </c>
      <c r="C375" s="193" t="s">
        <v>236</v>
      </c>
      <c r="D375" s="193" t="s">
        <v>227</v>
      </c>
      <c r="E375" s="193" t="s">
        <v>237</v>
      </c>
      <c r="F375" s="193" t="s">
        <v>204</v>
      </c>
      <c r="G375" s="193" t="s">
        <v>205</v>
      </c>
      <c r="H375" s="204" t="s">
        <v>5</v>
      </c>
      <c r="I375" s="195">
        <f t="shared" si="24"/>
        <v>6</v>
      </c>
      <c r="J375" s="231">
        <v>6500000</v>
      </c>
      <c r="K375" s="197">
        <f t="shared" si="25"/>
        <v>39000000</v>
      </c>
      <c r="L375" s="409"/>
      <c r="M375" s="410"/>
      <c r="N375" s="410"/>
      <c r="O375" s="410"/>
      <c r="P375" s="410"/>
      <c r="Q375" s="410"/>
      <c r="R375" s="410"/>
      <c r="S375" s="410"/>
      <c r="T375" s="410"/>
      <c r="U375" s="410">
        <v>6</v>
      </c>
      <c r="V375" s="410"/>
      <c r="W375" s="410"/>
      <c r="X375" s="410"/>
      <c r="Y375" s="410"/>
      <c r="Z375" s="410"/>
      <c r="AA375" s="410"/>
      <c r="AB375" s="410"/>
      <c r="AC375" s="410"/>
    </row>
    <row r="376" spans="1:29" s="223" customFormat="1" ht="45" customHeight="1">
      <c r="A376" s="204">
        <v>341</v>
      </c>
      <c r="B376" s="193" t="s">
        <v>238</v>
      </c>
      <c r="C376" s="193" t="s">
        <v>238</v>
      </c>
      <c r="D376" s="193" t="s">
        <v>239</v>
      </c>
      <c r="E376" s="193" t="s">
        <v>240</v>
      </c>
      <c r="F376" s="193" t="s">
        <v>204</v>
      </c>
      <c r="G376" s="193" t="s">
        <v>205</v>
      </c>
      <c r="H376" s="204" t="s">
        <v>5</v>
      </c>
      <c r="I376" s="195">
        <f t="shared" si="24"/>
        <v>6</v>
      </c>
      <c r="J376" s="231">
        <v>4500000</v>
      </c>
      <c r="K376" s="197">
        <f t="shared" si="25"/>
        <v>27000000</v>
      </c>
      <c r="L376" s="409"/>
      <c r="M376" s="410"/>
      <c r="N376" s="410"/>
      <c r="O376" s="410"/>
      <c r="P376" s="410"/>
      <c r="Q376" s="410"/>
      <c r="R376" s="410"/>
      <c r="S376" s="410"/>
      <c r="T376" s="410"/>
      <c r="U376" s="410">
        <v>6</v>
      </c>
      <c r="V376" s="410"/>
      <c r="W376" s="410"/>
      <c r="X376" s="410"/>
      <c r="Y376" s="410"/>
      <c r="Z376" s="410"/>
      <c r="AA376" s="410"/>
      <c r="AB376" s="410"/>
      <c r="AC376" s="410"/>
    </row>
    <row r="377" spans="1:29" s="223" customFormat="1" ht="56.25" customHeight="1">
      <c r="A377" s="204">
        <v>342</v>
      </c>
      <c r="B377" s="193" t="s">
        <v>241</v>
      </c>
      <c r="C377" s="193" t="s">
        <v>241</v>
      </c>
      <c r="D377" s="193" t="s">
        <v>242</v>
      </c>
      <c r="E377" s="193" t="s">
        <v>243</v>
      </c>
      <c r="F377" s="193" t="s">
        <v>204</v>
      </c>
      <c r="G377" s="193" t="s">
        <v>205</v>
      </c>
      <c r="H377" s="204" t="s">
        <v>5</v>
      </c>
      <c r="I377" s="195">
        <f t="shared" si="24"/>
        <v>5</v>
      </c>
      <c r="J377" s="231">
        <v>3200000</v>
      </c>
      <c r="K377" s="197">
        <f t="shared" si="25"/>
        <v>16000000</v>
      </c>
      <c r="L377" s="409"/>
      <c r="M377" s="410"/>
      <c r="N377" s="410"/>
      <c r="O377" s="410"/>
      <c r="P377" s="410"/>
      <c r="Q377" s="410"/>
      <c r="R377" s="410"/>
      <c r="S377" s="410"/>
      <c r="T377" s="410"/>
      <c r="U377" s="410">
        <v>5</v>
      </c>
      <c r="V377" s="410"/>
      <c r="W377" s="410"/>
      <c r="X377" s="410"/>
      <c r="Y377" s="410"/>
      <c r="Z377" s="410"/>
      <c r="AA377" s="410"/>
      <c r="AB377" s="410"/>
      <c r="AC377" s="410"/>
    </row>
    <row r="378" spans="1:29" s="223" customFormat="1" ht="409.5" customHeight="1">
      <c r="A378" s="204">
        <v>343</v>
      </c>
      <c r="B378" s="193" t="s">
        <v>244</v>
      </c>
      <c r="C378" s="193" t="s">
        <v>244</v>
      </c>
      <c r="D378" s="193" t="s">
        <v>245</v>
      </c>
      <c r="E378" s="193" t="s">
        <v>246</v>
      </c>
      <c r="F378" s="193" t="s">
        <v>204</v>
      </c>
      <c r="G378" s="193" t="s">
        <v>205</v>
      </c>
      <c r="H378" s="204" t="s">
        <v>5</v>
      </c>
      <c r="I378" s="195">
        <f t="shared" si="24"/>
        <v>6</v>
      </c>
      <c r="J378" s="231">
        <v>9200000</v>
      </c>
      <c r="K378" s="197">
        <f t="shared" si="25"/>
        <v>55200000</v>
      </c>
      <c r="L378" s="409"/>
      <c r="M378" s="410"/>
      <c r="N378" s="410"/>
      <c r="O378" s="410"/>
      <c r="P378" s="410"/>
      <c r="Q378" s="410"/>
      <c r="R378" s="410"/>
      <c r="S378" s="410"/>
      <c r="T378" s="410"/>
      <c r="U378" s="410">
        <v>6</v>
      </c>
      <c r="V378" s="410"/>
      <c r="W378" s="410"/>
      <c r="X378" s="410"/>
      <c r="Y378" s="410"/>
      <c r="Z378" s="410"/>
      <c r="AA378" s="410"/>
      <c r="AB378" s="410"/>
      <c r="AC378" s="410"/>
    </row>
    <row r="379" spans="1:29" s="223" customFormat="1" ht="409.5" customHeight="1">
      <c r="A379" s="204">
        <v>344</v>
      </c>
      <c r="B379" s="193" t="s">
        <v>247</v>
      </c>
      <c r="C379" s="193" t="s">
        <v>247</v>
      </c>
      <c r="D379" s="193" t="s">
        <v>248</v>
      </c>
      <c r="E379" s="193" t="s">
        <v>249</v>
      </c>
      <c r="F379" s="193" t="s">
        <v>204</v>
      </c>
      <c r="G379" s="193" t="s">
        <v>205</v>
      </c>
      <c r="H379" s="204" t="s">
        <v>5</v>
      </c>
      <c r="I379" s="195">
        <f t="shared" si="24"/>
        <v>20</v>
      </c>
      <c r="J379" s="231">
        <v>4200000</v>
      </c>
      <c r="K379" s="197">
        <f t="shared" si="25"/>
        <v>84000000</v>
      </c>
      <c r="L379" s="409"/>
      <c r="M379" s="410"/>
      <c r="N379" s="410"/>
      <c r="O379" s="410"/>
      <c r="P379" s="410"/>
      <c r="Q379" s="410"/>
      <c r="R379" s="410"/>
      <c r="S379" s="410"/>
      <c r="T379" s="410"/>
      <c r="U379" s="410">
        <v>20</v>
      </c>
      <c r="V379" s="410"/>
      <c r="W379" s="410"/>
      <c r="X379" s="410"/>
      <c r="Y379" s="410"/>
      <c r="Z379" s="410"/>
      <c r="AA379" s="410"/>
      <c r="AB379" s="410"/>
      <c r="AC379" s="410"/>
    </row>
    <row r="380" spans="1:29" s="223" customFormat="1" ht="409.5" customHeight="1">
      <c r="A380" s="204">
        <v>345</v>
      </c>
      <c r="B380" s="193" t="s">
        <v>250</v>
      </c>
      <c r="C380" s="193" t="s">
        <v>250</v>
      </c>
      <c r="D380" s="193" t="s">
        <v>218</v>
      </c>
      <c r="E380" s="193" t="s">
        <v>251</v>
      </c>
      <c r="F380" s="193" t="s">
        <v>204</v>
      </c>
      <c r="G380" s="193" t="s">
        <v>205</v>
      </c>
      <c r="H380" s="204" t="s">
        <v>5</v>
      </c>
      <c r="I380" s="195">
        <f t="shared" si="24"/>
        <v>50</v>
      </c>
      <c r="J380" s="231">
        <v>4200000</v>
      </c>
      <c r="K380" s="197">
        <f t="shared" si="25"/>
        <v>210000000</v>
      </c>
      <c r="L380" s="409"/>
      <c r="M380" s="410"/>
      <c r="N380" s="410"/>
      <c r="O380" s="410"/>
      <c r="P380" s="410"/>
      <c r="Q380" s="410"/>
      <c r="R380" s="410"/>
      <c r="S380" s="410"/>
      <c r="T380" s="410"/>
      <c r="U380" s="410">
        <v>50</v>
      </c>
      <c r="V380" s="410"/>
      <c r="W380" s="410"/>
      <c r="X380" s="410"/>
      <c r="Y380" s="410"/>
      <c r="Z380" s="410"/>
      <c r="AA380" s="410"/>
      <c r="AB380" s="410"/>
      <c r="AC380" s="410"/>
    </row>
    <row r="381" spans="1:29" s="223" customFormat="1" ht="409.5" customHeight="1">
      <c r="A381" s="204">
        <v>346</v>
      </c>
      <c r="B381" s="193" t="s">
        <v>252</v>
      </c>
      <c r="C381" s="193" t="s">
        <v>252</v>
      </c>
      <c r="D381" s="193" t="s">
        <v>248</v>
      </c>
      <c r="E381" s="193" t="s">
        <v>253</v>
      </c>
      <c r="F381" s="193" t="s">
        <v>204</v>
      </c>
      <c r="G381" s="193" t="s">
        <v>205</v>
      </c>
      <c r="H381" s="204" t="s">
        <v>5</v>
      </c>
      <c r="I381" s="195">
        <f t="shared" si="24"/>
        <v>50</v>
      </c>
      <c r="J381" s="231">
        <v>5500000</v>
      </c>
      <c r="K381" s="197">
        <f t="shared" si="25"/>
        <v>275000000</v>
      </c>
      <c r="L381" s="409"/>
      <c r="M381" s="410"/>
      <c r="N381" s="410"/>
      <c r="O381" s="410"/>
      <c r="P381" s="410"/>
      <c r="Q381" s="410"/>
      <c r="R381" s="410"/>
      <c r="S381" s="410"/>
      <c r="T381" s="410"/>
      <c r="U381" s="410">
        <v>50</v>
      </c>
      <c r="V381" s="410"/>
      <c r="W381" s="410"/>
      <c r="X381" s="410"/>
      <c r="Y381" s="410"/>
      <c r="Z381" s="410"/>
      <c r="AA381" s="410"/>
      <c r="AB381" s="410"/>
      <c r="AC381" s="410"/>
    </row>
    <row r="382" spans="1:29" s="223" customFormat="1" ht="409.5" customHeight="1">
      <c r="A382" s="204">
        <v>347</v>
      </c>
      <c r="B382" s="193" t="s">
        <v>254</v>
      </c>
      <c r="C382" s="193" t="s">
        <v>254</v>
      </c>
      <c r="D382" s="193" t="s">
        <v>248</v>
      </c>
      <c r="E382" s="193" t="s">
        <v>255</v>
      </c>
      <c r="F382" s="193" t="s">
        <v>204</v>
      </c>
      <c r="G382" s="193" t="s">
        <v>205</v>
      </c>
      <c r="H382" s="204" t="s">
        <v>5</v>
      </c>
      <c r="I382" s="195">
        <f t="shared" si="24"/>
        <v>50</v>
      </c>
      <c r="J382" s="231">
        <v>5500000</v>
      </c>
      <c r="K382" s="197">
        <f t="shared" si="25"/>
        <v>275000000</v>
      </c>
      <c r="L382" s="409"/>
      <c r="M382" s="410"/>
      <c r="N382" s="410"/>
      <c r="O382" s="410"/>
      <c r="P382" s="410"/>
      <c r="Q382" s="410"/>
      <c r="R382" s="410"/>
      <c r="S382" s="410"/>
      <c r="T382" s="410"/>
      <c r="U382" s="410">
        <v>50</v>
      </c>
      <c r="V382" s="410"/>
      <c r="W382" s="410"/>
      <c r="X382" s="410"/>
      <c r="Y382" s="410"/>
      <c r="Z382" s="410"/>
      <c r="AA382" s="410"/>
      <c r="AB382" s="410"/>
      <c r="AC382" s="410"/>
    </row>
    <row r="383" spans="1:29" s="223" customFormat="1" ht="67.5" customHeight="1">
      <c r="A383" s="204">
        <v>348</v>
      </c>
      <c r="B383" s="193" t="s">
        <v>256</v>
      </c>
      <c r="C383" s="193" t="s">
        <v>256</v>
      </c>
      <c r="D383" s="193" t="s">
        <v>257</v>
      </c>
      <c r="E383" s="193" t="s">
        <v>258</v>
      </c>
      <c r="F383" s="193" t="s">
        <v>204</v>
      </c>
      <c r="G383" s="193" t="s">
        <v>205</v>
      </c>
      <c r="H383" s="204" t="s">
        <v>5</v>
      </c>
      <c r="I383" s="195">
        <f t="shared" si="24"/>
        <v>6</v>
      </c>
      <c r="J383" s="231">
        <v>4200000</v>
      </c>
      <c r="K383" s="197">
        <f t="shared" si="25"/>
        <v>25200000</v>
      </c>
      <c r="L383" s="409"/>
      <c r="M383" s="410"/>
      <c r="N383" s="410"/>
      <c r="O383" s="410"/>
      <c r="P383" s="410"/>
      <c r="Q383" s="410"/>
      <c r="R383" s="410"/>
      <c r="S383" s="410"/>
      <c r="T383" s="410"/>
      <c r="U383" s="410">
        <v>6</v>
      </c>
      <c r="V383" s="410"/>
      <c r="W383" s="410"/>
      <c r="X383" s="410"/>
      <c r="Y383" s="410"/>
      <c r="Z383" s="410"/>
      <c r="AA383" s="410"/>
      <c r="AB383" s="410"/>
      <c r="AC383" s="410"/>
    </row>
    <row r="384" spans="1:29" s="223" customFormat="1" ht="409.5" customHeight="1">
      <c r="A384" s="204">
        <v>349</v>
      </c>
      <c r="B384" s="193" t="s">
        <v>259</v>
      </c>
      <c r="C384" s="193" t="s">
        <v>259</v>
      </c>
      <c r="D384" s="193" t="s">
        <v>260</v>
      </c>
      <c r="E384" s="193" t="s">
        <v>261</v>
      </c>
      <c r="F384" s="193" t="s">
        <v>204</v>
      </c>
      <c r="G384" s="193" t="s">
        <v>205</v>
      </c>
      <c r="H384" s="204" t="s">
        <v>5</v>
      </c>
      <c r="I384" s="195">
        <f t="shared" si="24"/>
        <v>6</v>
      </c>
      <c r="J384" s="231">
        <v>4300000</v>
      </c>
      <c r="K384" s="197">
        <f t="shared" si="25"/>
        <v>25800000</v>
      </c>
      <c r="L384" s="409"/>
      <c r="M384" s="410"/>
      <c r="N384" s="410"/>
      <c r="O384" s="410"/>
      <c r="P384" s="410"/>
      <c r="Q384" s="410"/>
      <c r="R384" s="410"/>
      <c r="S384" s="410"/>
      <c r="T384" s="410"/>
      <c r="U384" s="410">
        <v>6</v>
      </c>
      <c r="V384" s="410"/>
      <c r="W384" s="410"/>
      <c r="X384" s="410"/>
      <c r="Y384" s="410"/>
      <c r="Z384" s="410"/>
      <c r="AA384" s="410"/>
      <c r="AB384" s="410"/>
      <c r="AC384" s="410"/>
    </row>
    <row r="385" spans="1:29" s="223" customFormat="1" ht="67.5" customHeight="1">
      <c r="A385" s="204">
        <v>350</v>
      </c>
      <c r="B385" s="193" t="s">
        <v>262</v>
      </c>
      <c r="C385" s="193" t="s">
        <v>262</v>
      </c>
      <c r="D385" s="193" t="s">
        <v>263</v>
      </c>
      <c r="E385" s="193" t="s">
        <v>264</v>
      </c>
      <c r="F385" s="193" t="s">
        <v>204</v>
      </c>
      <c r="G385" s="193" t="s">
        <v>205</v>
      </c>
      <c r="H385" s="204" t="s">
        <v>5</v>
      </c>
      <c r="I385" s="195">
        <f t="shared" si="24"/>
        <v>10</v>
      </c>
      <c r="J385" s="231">
        <v>3000000</v>
      </c>
      <c r="K385" s="197">
        <f t="shared" si="25"/>
        <v>30000000</v>
      </c>
      <c r="L385" s="409"/>
      <c r="M385" s="410"/>
      <c r="N385" s="410"/>
      <c r="O385" s="410"/>
      <c r="P385" s="410"/>
      <c r="Q385" s="410"/>
      <c r="R385" s="410"/>
      <c r="S385" s="410"/>
      <c r="T385" s="410"/>
      <c r="U385" s="410">
        <v>10</v>
      </c>
      <c r="V385" s="410"/>
      <c r="W385" s="410"/>
      <c r="X385" s="410"/>
      <c r="Y385" s="410"/>
      <c r="Z385" s="410"/>
      <c r="AA385" s="410"/>
      <c r="AB385" s="410"/>
      <c r="AC385" s="410"/>
    </row>
    <row r="386" spans="1:29" s="223" customFormat="1" ht="67.5" customHeight="1">
      <c r="A386" s="204">
        <v>351</v>
      </c>
      <c r="B386" s="193" t="s">
        <v>265</v>
      </c>
      <c r="C386" s="193" t="s">
        <v>265</v>
      </c>
      <c r="D386" s="193" t="s">
        <v>266</v>
      </c>
      <c r="E386" s="193" t="s">
        <v>267</v>
      </c>
      <c r="F386" s="193" t="s">
        <v>204</v>
      </c>
      <c r="G386" s="193" t="s">
        <v>205</v>
      </c>
      <c r="H386" s="204" t="s">
        <v>5</v>
      </c>
      <c r="I386" s="195">
        <f t="shared" si="24"/>
        <v>3</v>
      </c>
      <c r="J386" s="231">
        <v>5500000</v>
      </c>
      <c r="K386" s="197">
        <f t="shared" si="25"/>
        <v>16500000</v>
      </c>
      <c r="L386" s="409"/>
      <c r="M386" s="410"/>
      <c r="N386" s="410"/>
      <c r="O386" s="410"/>
      <c r="P386" s="410"/>
      <c r="Q386" s="410"/>
      <c r="R386" s="410"/>
      <c r="S386" s="410"/>
      <c r="T386" s="410"/>
      <c r="U386" s="410">
        <v>3</v>
      </c>
      <c r="V386" s="410"/>
      <c r="W386" s="410"/>
      <c r="X386" s="410"/>
      <c r="Y386" s="410"/>
      <c r="Z386" s="410"/>
      <c r="AA386" s="410"/>
      <c r="AB386" s="410"/>
      <c r="AC386" s="410"/>
    </row>
    <row r="387" spans="1:29" s="223" customFormat="1" ht="409.5" customHeight="1">
      <c r="A387" s="204">
        <v>352</v>
      </c>
      <c r="B387" s="193" t="s">
        <v>268</v>
      </c>
      <c r="C387" s="193" t="s">
        <v>268</v>
      </c>
      <c r="D387" s="193" t="s">
        <v>269</v>
      </c>
      <c r="E387" s="193" t="s">
        <v>270</v>
      </c>
      <c r="F387" s="193" t="s">
        <v>204</v>
      </c>
      <c r="G387" s="193" t="s">
        <v>205</v>
      </c>
      <c r="H387" s="204" t="s">
        <v>5</v>
      </c>
      <c r="I387" s="195">
        <f t="shared" si="24"/>
        <v>10</v>
      </c>
      <c r="J387" s="231">
        <v>6500000</v>
      </c>
      <c r="K387" s="197">
        <f t="shared" si="25"/>
        <v>65000000</v>
      </c>
      <c r="L387" s="409"/>
      <c r="M387" s="410"/>
      <c r="N387" s="410"/>
      <c r="O387" s="410"/>
      <c r="P387" s="410"/>
      <c r="Q387" s="410"/>
      <c r="R387" s="410"/>
      <c r="S387" s="410"/>
      <c r="T387" s="410"/>
      <c r="U387" s="410">
        <v>10</v>
      </c>
      <c r="V387" s="410"/>
      <c r="W387" s="410"/>
      <c r="X387" s="410"/>
      <c r="Y387" s="410"/>
      <c r="Z387" s="410"/>
      <c r="AA387" s="410"/>
      <c r="AB387" s="410"/>
      <c r="AC387" s="410"/>
    </row>
    <row r="388" spans="1:29" s="223" customFormat="1" ht="409.5" customHeight="1">
      <c r="A388" s="204">
        <v>353</v>
      </c>
      <c r="B388" s="193" t="s">
        <v>271</v>
      </c>
      <c r="C388" s="193" t="s">
        <v>271</v>
      </c>
      <c r="D388" s="193" t="s">
        <v>218</v>
      </c>
      <c r="E388" s="193" t="s">
        <v>272</v>
      </c>
      <c r="F388" s="193" t="s">
        <v>204</v>
      </c>
      <c r="G388" s="193" t="s">
        <v>205</v>
      </c>
      <c r="H388" s="204" t="s">
        <v>5</v>
      </c>
      <c r="I388" s="195">
        <f t="shared" si="24"/>
        <v>30</v>
      </c>
      <c r="J388" s="231">
        <v>7800000</v>
      </c>
      <c r="K388" s="197">
        <f t="shared" si="25"/>
        <v>234000000</v>
      </c>
      <c r="L388" s="409"/>
      <c r="M388" s="410"/>
      <c r="N388" s="410"/>
      <c r="O388" s="410"/>
      <c r="P388" s="410"/>
      <c r="Q388" s="410"/>
      <c r="R388" s="410"/>
      <c r="S388" s="410"/>
      <c r="T388" s="410"/>
      <c r="U388" s="410">
        <v>30</v>
      </c>
      <c r="V388" s="410"/>
      <c r="W388" s="410"/>
      <c r="X388" s="410"/>
      <c r="Y388" s="410"/>
      <c r="Z388" s="410"/>
      <c r="AA388" s="410"/>
      <c r="AB388" s="410"/>
      <c r="AC388" s="410"/>
    </row>
    <row r="389" spans="1:29" s="223" customFormat="1" ht="409.5" customHeight="1">
      <c r="A389" s="204">
        <v>354</v>
      </c>
      <c r="B389" s="193" t="s">
        <v>273</v>
      </c>
      <c r="C389" s="193" t="s">
        <v>273</v>
      </c>
      <c r="D389" s="193" t="s">
        <v>269</v>
      </c>
      <c r="E389" s="193" t="s">
        <v>274</v>
      </c>
      <c r="F389" s="193" t="s">
        <v>204</v>
      </c>
      <c r="G389" s="193" t="s">
        <v>205</v>
      </c>
      <c r="H389" s="204" t="s">
        <v>5</v>
      </c>
      <c r="I389" s="195">
        <f t="shared" si="24"/>
        <v>42</v>
      </c>
      <c r="J389" s="231">
        <v>7800000</v>
      </c>
      <c r="K389" s="197">
        <f t="shared" si="25"/>
        <v>327600000</v>
      </c>
      <c r="L389" s="409"/>
      <c r="M389" s="410"/>
      <c r="N389" s="410"/>
      <c r="O389" s="410"/>
      <c r="P389" s="410"/>
      <c r="Q389" s="410"/>
      <c r="R389" s="410"/>
      <c r="S389" s="410"/>
      <c r="T389" s="410"/>
      <c r="U389" s="410">
        <v>42</v>
      </c>
      <c r="V389" s="410"/>
      <c r="W389" s="410"/>
      <c r="X389" s="410"/>
      <c r="Y389" s="410"/>
      <c r="Z389" s="410"/>
      <c r="AA389" s="410"/>
      <c r="AB389" s="410"/>
      <c r="AC389" s="410"/>
    </row>
    <row r="390" spans="1:29" s="223" customFormat="1" ht="409.5" customHeight="1">
      <c r="A390" s="204">
        <v>355</v>
      </c>
      <c r="B390" s="193" t="s">
        <v>275</v>
      </c>
      <c r="C390" s="193" t="s">
        <v>275</v>
      </c>
      <c r="D390" s="193" t="s">
        <v>269</v>
      </c>
      <c r="E390" s="193" t="s">
        <v>276</v>
      </c>
      <c r="F390" s="193" t="s">
        <v>204</v>
      </c>
      <c r="G390" s="193" t="s">
        <v>205</v>
      </c>
      <c r="H390" s="204" t="s">
        <v>5</v>
      </c>
      <c r="I390" s="195">
        <f t="shared" si="24"/>
        <v>25</v>
      </c>
      <c r="J390" s="231">
        <v>7800000</v>
      </c>
      <c r="K390" s="197">
        <f t="shared" si="25"/>
        <v>195000000</v>
      </c>
      <c r="L390" s="409"/>
      <c r="M390" s="410"/>
      <c r="N390" s="410"/>
      <c r="O390" s="410"/>
      <c r="P390" s="410"/>
      <c r="Q390" s="410"/>
      <c r="R390" s="410"/>
      <c r="S390" s="410"/>
      <c r="T390" s="410"/>
      <c r="U390" s="410">
        <v>25</v>
      </c>
      <c r="V390" s="410"/>
      <c r="W390" s="410"/>
      <c r="X390" s="410"/>
      <c r="Y390" s="410"/>
      <c r="Z390" s="410"/>
      <c r="AA390" s="410"/>
      <c r="AB390" s="410"/>
      <c r="AC390" s="410"/>
    </row>
    <row r="391" spans="1:29" s="230" customFormat="1" ht="12">
      <c r="A391" s="185"/>
      <c r="B391" s="224" t="s">
        <v>1315</v>
      </c>
      <c r="C391" s="274"/>
      <c r="D391" s="275"/>
      <c r="E391" s="274"/>
      <c r="F391" s="274"/>
      <c r="G391" s="274"/>
      <c r="H391" s="275"/>
      <c r="I391" s="188"/>
      <c r="J391" s="284"/>
      <c r="K391" s="190">
        <v>138864600</v>
      </c>
      <c r="L391" s="405"/>
      <c r="M391" s="404"/>
      <c r="N391" s="404"/>
      <c r="O391" s="404"/>
      <c r="P391" s="404"/>
      <c r="Q391" s="404"/>
      <c r="R391" s="404"/>
      <c r="S391" s="404"/>
      <c r="T391" s="404"/>
      <c r="U391" s="404"/>
      <c r="V391" s="404"/>
      <c r="W391" s="404"/>
      <c r="X391" s="404"/>
      <c r="Y391" s="404"/>
      <c r="Z391" s="404"/>
      <c r="AA391" s="404"/>
      <c r="AB391" s="404"/>
      <c r="AC391" s="404"/>
    </row>
    <row r="392" spans="1:29" s="223" customFormat="1" ht="67.5" customHeight="1">
      <c r="A392" s="204">
        <v>356</v>
      </c>
      <c r="B392" s="226" t="s">
        <v>286</v>
      </c>
      <c r="C392" s="226" t="s">
        <v>565</v>
      </c>
      <c r="D392" s="227" t="s">
        <v>587</v>
      </c>
      <c r="E392" s="227" t="s">
        <v>425</v>
      </c>
      <c r="F392" s="227" t="s">
        <v>1324</v>
      </c>
      <c r="G392" s="227" t="s">
        <v>559</v>
      </c>
      <c r="H392" s="227" t="s">
        <v>5</v>
      </c>
      <c r="I392" s="195">
        <f t="shared" ref="I392:I407" si="26">SUM(L392:AC392)</f>
        <v>3</v>
      </c>
      <c r="J392" s="277">
        <v>1432200</v>
      </c>
      <c r="K392" s="197">
        <f t="shared" si="25"/>
        <v>4296600</v>
      </c>
      <c r="L392" s="409"/>
      <c r="M392" s="410"/>
      <c r="N392" s="410"/>
      <c r="O392" s="410"/>
      <c r="P392" s="410"/>
      <c r="Q392" s="410"/>
      <c r="R392" s="410"/>
      <c r="S392" s="410"/>
      <c r="T392" s="410"/>
      <c r="U392" s="410"/>
      <c r="V392" s="410"/>
      <c r="W392" s="410"/>
      <c r="X392" s="410"/>
      <c r="Y392" s="410"/>
      <c r="Z392" s="410"/>
      <c r="AA392" s="410"/>
      <c r="AB392" s="410"/>
      <c r="AC392" s="410">
        <v>3</v>
      </c>
    </row>
    <row r="393" spans="1:29" s="223" customFormat="1" ht="67.5" customHeight="1">
      <c r="A393" s="204">
        <v>357</v>
      </c>
      <c r="B393" s="226" t="s">
        <v>711</v>
      </c>
      <c r="C393" s="226" t="s">
        <v>712</v>
      </c>
      <c r="D393" s="227" t="s">
        <v>713</v>
      </c>
      <c r="E393" s="227" t="s">
        <v>714</v>
      </c>
      <c r="F393" s="227" t="s">
        <v>1324</v>
      </c>
      <c r="G393" s="227" t="s">
        <v>559</v>
      </c>
      <c r="H393" s="227" t="s">
        <v>5</v>
      </c>
      <c r="I393" s="195">
        <f t="shared" si="26"/>
        <v>6</v>
      </c>
      <c r="J393" s="277">
        <v>1173900</v>
      </c>
      <c r="K393" s="197">
        <f t="shared" si="25"/>
        <v>7043400</v>
      </c>
      <c r="L393" s="409"/>
      <c r="M393" s="410"/>
      <c r="N393" s="410"/>
      <c r="O393" s="410"/>
      <c r="P393" s="410"/>
      <c r="Q393" s="410"/>
      <c r="R393" s="410"/>
      <c r="S393" s="410"/>
      <c r="T393" s="410"/>
      <c r="U393" s="410"/>
      <c r="V393" s="410"/>
      <c r="W393" s="410"/>
      <c r="X393" s="410"/>
      <c r="Y393" s="410"/>
      <c r="Z393" s="410"/>
      <c r="AA393" s="410"/>
      <c r="AB393" s="410"/>
      <c r="AC393" s="410">
        <v>6</v>
      </c>
    </row>
    <row r="394" spans="1:29" s="223" customFormat="1" ht="90" customHeight="1">
      <c r="A394" s="204">
        <v>358</v>
      </c>
      <c r="B394" s="226" t="s">
        <v>415</v>
      </c>
      <c r="C394" s="226" t="s">
        <v>562</v>
      </c>
      <c r="D394" s="227" t="s">
        <v>589</v>
      </c>
      <c r="E394" s="227" t="s">
        <v>417</v>
      </c>
      <c r="F394" s="227" t="s">
        <v>1324</v>
      </c>
      <c r="G394" s="227" t="s">
        <v>559</v>
      </c>
      <c r="H394" s="227" t="s">
        <v>5</v>
      </c>
      <c r="I394" s="195">
        <f t="shared" si="26"/>
        <v>6</v>
      </c>
      <c r="J394" s="277">
        <v>1986600</v>
      </c>
      <c r="K394" s="197">
        <f t="shared" si="25"/>
        <v>11919600</v>
      </c>
      <c r="L394" s="409"/>
      <c r="M394" s="410"/>
      <c r="N394" s="410"/>
      <c r="O394" s="410"/>
      <c r="P394" s="410"/>
      <c r="Q394" s="410"/>
      <c r="R394" s="410"/>
      <c r="S394" s="410"/>
      <c r="T394" s="410"/>
      <c r="U394" s="410"/>
      <c r="V394" s="410"/>
      <c r="W394" s="410"/>
      <c r="X394" s="410"/>
      <c r="Y394" s="410"/>
      <c r="Z394" s="410"/>
      <c r="AA394" s="410"/>
      <c r="AB394" s="410"/>
      <c r="AC394" s="410">
        <v>6</v>
      </c>
    </row>
    <row r="395" spans="1:29" s="223" customFormat="1" ht="90" customHeight="1">
      <c r="A395" s="204">
        <v>359</v>
      </c>
      <c r="B395" s="226" t="s">
        <v>421</v>
      </c>
      <c r="C395" s="226" t="s">
        <v>421</v>
      </c>
      <c r="D395" s="227" t="s">
        <v>589</v>
      </c>
      <c r="E395" s="227" t="s">
        <v>423</v>
      </c>
      <c r="F395" s="227" t="s">
        <v>1324</v>
      </c>
      <c r="G395" s="227" t="s">
        <v>559</v>
      </c>
      <c r="H395" s="227" t="s">
        <v>5</v>
      </c>
      <c r="I395" s="195">
        <f t="shared" si="26"/>
        <v>5</v>
      </c>
      <c r="J395" s="277">
        <v>1986600</v>
      </c>
      <c r="K395" s="197">
        <f t="shared" si="25"/>
        <v>9933000</v>
      </c>
      <c r="L395" s="409"/>
      <c r="M395" s="410"/>
      <c r="N395" s="410"/>
      <c r="O395" s="410"/>
      <c r="P395" s="410"/>
      <c r="Q395" s="410"/>
      <c r="R395" s="410"/>
      <c r="S395" s="410"/>
      <c r="T395" s="410"/>
      <c r="U395" s="410"/>
      <c r="V395" s="410"/>
      <c r="W395" s="410"/>
      <c r="X395" s="410"/>
      <c r="Y395" s="410"/>
      <c r="Z395" s="410"/>
      <c r="AA395" s="410"/>
      <c r="AB395" s="410"/>
      <c r="AC395" s="410">
        <v>5</v>
      </c>
    </row>
    <row r="396" spans="1:29" s="223" customFormat="1" ht="67.5" customHeight="1">
      <c r="A396" s="204">
        <v>360</v>
      </c>
      <c r="B396" s="226" t="s">
        <v>407</v>
      </c>
      <c r="C396" s="226" t="s">
        <v>558</v>
      </c>
      <c r="D396" s="227" t="s">
        <v>481</v>
      </c>
      <c r="E396" s="227" t="s">
        <v>408</v>
      </c>
      <c r="F396" s="227" t="s">
        <v>1324</v>
      </c>
      <c r="G396" s="227" t="s">
        <v>559</v>
      </c>
      <c r="H396" s="227" t="s">
        <v>410</v>
      </c>
      <c r="I396" s="195">
        <f t="shared" si="26"/>
        <v>6</v>
      </c>
      <c r="J396" s="277">
        <v>1123500</v>
      </c>
      <c r="K396" s="197">
        <f t="shared" si="25"/>
        <v>6741000</v>
      </c>
      <c r="L396" s="409"/>
      <c r="M396" s="410"/>
      <c r="N396" s="410"/>
      <c r="O396" s="410"/>
      <c r="P396" s="410"/>
      <c r="Q396" s="410"/>
      <c r="R396" s="410"/>
      <c r="S396" s="410"/>
      <c r="T396" s="410"/>
      <c r="U396" s="410"/>
      <c r="V396" s="410"/>
      <c r="W396" s="410"/>
      <c r="X396" s="410"/>
      <c r="Y396" s="410"/>
      <c r="Z396" s="410"/>
      <c r="AA396" s="410"/>
      <c r="AB396" s="410"/>
      <c r="AC396" s="410">
        <v>6</v>
      </c>
    </row>
    <row r="397" spans="1:29" s="223" customFormat="1" ht="90" customHeight="1">
      <c r="A397" s="204">
        <v>361</v>
      </c>
      <c r="B397" s="226" t="s">
        <v>426</v>
      </c>
      <c r="C397" s="226" t="s">
        <v>426</v>
      </c>
      <c r="D397" s="227" t="s">
        <v>481</v>
      </c>
      <c r="E397" s="227" t="s">
        <v>427</v>
      </c>
      <c r="F397" s="227" t="s">
        <v>1324</v>
      </c>
      <c r="G397" s="227" t="s">
        <v>559</v>
      </c>
      <c r="H397" s="227" t="s">
        <v>410</v>
      </c>
      <c r="I397" s="195">
        <f t="shared" si="26"/>
        <v>6</v>
      </c>
      <c r="J397" s="277">
        <v>526050</v>
      </c>
      <c r="K397" s="197">
        <f t="shared" si="25"/>
        <v>3156300</v>
      </c>
      <c r="L397" s="409"/>
      <c r="M397" s="410"/>
      <c r="N397" s="410"/>
      <c r="O397" s="410"/>
      <c r="P397" s="410"/>
      <c r="Q397" s="410"/>
      <c r="R397" s="410"/>
      <c r="S397" s="410"/>
      <c r="T397" s="410"/>
      <c r="U397" s="410"/>
      <c r="V397" s="410"/>
      <c r="W397" s="410"/>
      <c r="X397" s="410"/>
      <c r="Y397" s="410"/>
      <c r="Z397" s="410"/>
      <c r="AA397" s="410"/>
      <c r="AB397" s="410"/>
      <c r="AC397" s="410">
        <v>6</v>
      </c>
    </row>
    <row r="398" spans="1:29" s="183" customFormat="1" ht="56.25" customHeight="1">
      <c r="A398" s="204">
        <v>362</v>
      </c>
      <c r="B398" s="226" t="s">
        <v>6</v>
      </c>
      <c r="C398" s="226" t="s">
        <v>6</v>
      </c>
      <c r="D398" s="227" t="s">
        <v>567</v>
      </c>
      <c r="E398" s="227" t="s">
        <v>433</v>
      </c>
      <c r="F398" s="227" t="s">
        <v>1324</v>
      </c>
      <c r="G398" s="227" t="s">
        <v>559</v>
      </c>
      <c r="H398" s="227" t="s">
        <v>5</v>
      </c>
      <c r="I398" s="195">
        <f t="shared" si="26"/>
        <v>6</v>
      </c>
      <c r="J398" s="277">
        <v>1783950</v>
      </c>
      <c r="K398" s="197">
        <f t="shared" si="25"/>
        <v>10703700</v>
      </c>
      <c r="L398" s="409"/>
      <c r="M398" s="410"/>
      <c r="N398" s="410"/>
      <c r="O398" s="410"/>
      <c r="P398" s="410"/>
      <c r="Q398" s="410"/>
      <c r="R398" s="410"/>
      <c r="S398" s="410"/>
      <c r="T398" s="410"/>
      <c r="U398" s="410"/>
      <c r="V398" s="410"/>
      <c r="W398" s="410"/>
      <c r="X398" s="410"/>
      <c r="Y398" s="410"/>
      <c r="Z398" s="410"/>
      <c r="AA398" s="410"/>
      <c r="AB398" s="410"/>
      <c r="AC398" s="410">
        <v>6</v>
      </c>
    </row>
    <row r="399" spans="1:29" s="223" customFormat="1" ht="56.25" customHeight="1">
      <c r="A399" s="204">
        <v>363</v>
      </c>
      <c r="B399" s="226" t="s">
        <v>81</v>
      </c>
      <c r="C399" s="226" t="s">
        <v>81</v>
      </c>
      <c r="D399" s="227" t="s">
        <v>590</v>
      </c>
      <c r="E399" s="227" t="s">
        <v>434</v>
      </c>
      <c r="F399" s="227" t="s">
        <v>1324</v>
      </c>
      <c r="G399" s="227" t="s">
        <v>559</v>
      </c>
      <c r="H399" s="227" t="s">
        <v>5</v>
      </c>
      <c r="I399" s="195">
        <f t="shared" si="26"/>
        <v>6</v>
      </c>
      <c r="J399" s="277">
        <v>900900</v>
      </c>
      <c r="K399" s="197">
        <f t="shared" si="25"/>
        <v>5405400</v>
      </c>
      <c r="L399" s="409"/>
      <c r="M399" s="410"/>
      <c r="N399" s="410"/>
      <c r="O399" s="410"/>
      <c r="P399" s="410"/>
      <c r="Q399" s="410"/>
      <c r="R399" s="410"/>
      <c r="S399" s="410"/>
      <c r="T399" s="410"/>
      <c r="U399" s="410"/>
      <c r="V399" s="410"/>
      <c r="W399" s="410"/>
      <c r="X399" s="410"/>
      <c r="Y399" s="410"/>
      <c r="Z399" s="410"/>
      <c r="AA399" s="410"/>
      <c r="AB399" s="410"/>
      <c r="AC399" s="410">
        <v>6</v>
      </c>
    </row>
    <row r="400" spans="1:29" s="223" customFormat="1" ht="90" customHeight="1">
      <c r="A400" s="204">
        <v>364</v>
      </c>
      <c r="B400" s="226" t="s">
        <v>435</v>
      </c>
      <c r="C400" s="226" t="s">
        <v>569</v>
      </c>
      <c r="D400" s="227" t="s">
        <v>570</v>
      </c>
      <c r="E400" s="227" t="s">
        <v>438</v>
      </c>
      <c r="F400" s="227" t="s">
        <v>1324</v>
      </c>
      <c r="G400" s="227" t="s">
        <v>559</v>
      </c>
      <c r="H400" s="227" t="s">
        <v>5</v>
      </c>
      <c r="I400" s="195">
        <f t="shared" si="26"/>
        <v>6</v>
      </c>
      <c r="J400" s="277">
        <v>2011800</v>
      </c>
      <c r="K400" s="197">
        <f t="shared" si="25"/>
        <v>12070800</v>
      </c>
      <c r="L400" s="409"/>
      <c r="M400" s="410"/>
      <c r="N400" s="410"/>
      <c r="O400" s="410"/>
      <c r="P400" s="410"/>
      <c r="Q400" s="410"/>
      <c r="R400" s="410"/>
      <c r="S400" s="410"/>
      <c r="T400" s="410"/>
      <c r="U400" s="410"/>
      <c r="V400" s="410"/>
      <c r="W400" s="410"/>
      <c r="X400" s="410"/>
      <c r="Y400" s="410"/>
      <c r="Z400" s="410"/>
      <c r="AA400" s="410"/>
      <c r="AB400" s="410"/>
      <c r="AC400" s="410">
        <v>6</v>
      </c>
    </row>
    <row r="401" spans="1:29" s="223" customFormat="1" ht="56.25" customHeight="1">
      <c r="A401" s="204">
        <v>365</v>
      </c>
      <c r="B401" s="226" t="s">
        <v>11</v>
      </c>
      <c r="C401" s="226" t="s">
        <v>11</v>
      </c>
      <c r="D401" s="227" t="s">
        <v>567</v>
      </c>
      <c r="E401" s="227" t="s">
        <v>439</v>
      </c>
      <c r="F401" s="227" t="s">
        <v>1324</v>
      </c>
      <c r="G401" s="227" t="s">
        <v>559</v>
      </c>
      <c r="H401" s="227" t="s">
        <v>5</v>
      </c>
      <c r="I401" s="195">
        <f t="shared" si="26"/>
        <v>8</v>
      </c>
      <c r="J401" s="277">
        <v>725550</v>
      </c>
      <c r="K401" s="197">
        <f t="shared" si="25"/>
        <v>5804400</v>
      </c>
      <c r="L401" s="409"/>
      <c r="M401" s="410"/>
      <c r="N401" s="410"/>
      <c r="O401" s="410"/>
      <c r="P401" s="410"/>
      <c r="Q401" s="410"/>
      <c r="R401" s="410"/>
      <c r="S401" s="410"/>
      <c r="T401" s="410"/>
      <c r="U401" s="410"/>
      <c r="V401" s="410"/>
      <c r="W401" s="410"/>
      <c r="X401" s="410"/>
      <c r="Y401" s="410"/>
      <c r="Z401" s="410"/>
      <c r="AA401" s="410"/>
      <c r="AB401" s="410"/>
      <c r="AC401" s="410">
        <v>8</v>
      </c>
    </row>
    <row r="402" spans="1:29" s="223" customFormat="1" ht="67.5" customHeight="1">
      <c r="A402" s="204">
        <v>366</v>
      </c>
      <c r="B402" s="226" t="s">
        <v>440</v>
      </c>
      <c r="C402" s="226" t="s">
        <v>572</v>
      </c>
      <c r="D402" s="227" t="s">
        <v>573</v>
      </c>
      <c r="E402" s="227" t="s">
        <v>443</v>
      </c>
      <c r="F402" s="227" t="s">
        <v>1324</v>
      </c>
      <c r="G402" s="227" t="s">
        <v>559</v>
      </c>
      <c r="H402" s="227" t="s">
        <v>112</v>
      </c>
      <c r="I402" s="195">
        <f t="shared" si="26"/>
        <v>3</v>
      </c>
      <c r="J402" s="277">
        <v>5788650</v>
      </c>
      <c r="K402" s="197">
        <f t="shared" si="25"/>
        <v>17365950</v>
      </c>
      <c r="L402" s="409"/>
      <c r="M402" s="410"/>
      <c r="N402" s="410"/>
      <c r="O402" s="410"/>
      <c r="P402" s="410"/>
      <c r="Q402" s="410"/>
      <c r="R402" s="410"/>
      <c r="S402" s="410"/>
      <c r="T402" s="410"/>
      <c r="U402" s="410"/>
      <c r="V402" s="410"/>
      <c r="W402" s="410"/>
      <c r="X402" s="410"/>
      <c r="Y402" s="410"/>
      <c r="Z402" s="410"/>
      <c r="AA402" s="410"/>
      <c r="AB402" s="410"/>
      <c r="AC402" s="410">
        <v>3</v>
      </c>
    </row>
    <row r="403" spans="1:29" s="223" customFormat="1" ht="67.5" customHeight="1">
      <c r="A403" s="204">
        <v>367</v>
      </c>
      <c r="B403" s="226" t="s">
        <v>313</v>
      </c>
      <c r="C403" s="226" t="s">
        <v>313</v>
      </c>
      <c r="D403" s="227" t="s">
        <v>574</v>
      </c>
      <c r="E403" s="227" t="s">
        <v>447</v>
      </c>
      <c r="F403" s="227" t="s">
        <v>1324</v>
      </c>
      <c r="G403" s="227" t="s">
        <v>559</v>
      </c>
      <c r="H403" s="227" t="s">
        <v>5</v>
      </c>
      <c r="I403" s="195">
        <f t="shared" si="26"/>
        <v>6</v>
      </c>
      <c r="J403" s="277">
        <v>3108000</v>
      </c>
      <c r="K403" s="197">
        <f t="shared" si="25"/>
        <v>18648000</v>
      </c>
      <c r="L403" s="409"/>
      <c r="M403" s="410"/>
      <c r="N403" s="410"/>
      <c r="O403" s="410"/>
      <c r="P403" s="410"/>
      <c r="Q403" s="410"/>
      <c r="R403" s="410"/>
      <c r="S403" s="410"/>
      <c r="T403" s="410"/>
      <c r="U403" s="410"/>
      <c r="V403" s="410"/>
      <c r="W403" s="410"/>
      <c r="X403" s="410"/>
      <c r="Y403" s="410"/>
      <c r="Z403" s="410"/>
      <c r="AA403" s="410"/>
      <c r="AB403" s="410"/>
      <c r="AC403" s="410">
        <v>6</v>
      </c>
    </row>
    <row r="404" spans="1:29" s="223" customFormat="1" ht="67.5" customHeight="1">
      <c r="A404" s="204">
        <v>368</v>
      </c>
      <c r="B404" s="226" t="s">
        <v>448</v>
      </c>
      <c r="C404" s="226" t="s">
        <v>575</v>
      </c>
      <c r="D404" s="227" t="s">
        <v>568</v>
      </c>
      <c r="E404" s="227" t="s">
        <v>450</v>
      </c>
      <c r="F404" s="227" t="s">
        <v>1324</v>
      </c>
      <c r="G404" s="227" t="s">
        <v>559</v>
      </c>
      <c r="H404" s="227" t="s">
        <v>5</v>
      </c>
      <c r="I404" s="195">
        <f t="shared" si="26"/>
        <v>6</v>
      </c>
      <c r="J404" s="277">
        <v>1483650</v>
      </c>
      <c r="K404" s="197">
        <f t="shared" si="25"/>
        <v>8901900</v>
      </c>
      <c r="L404" s="409"/>
      <c r="M404" s="410"/>
      <c r="N404" s="410"/>
      <c r="O404" s="410"/>
      <c r="P404" s="410"/>
      <c r="Q404" s="410"/>
      <c r="R404" s="410"/>
      <c r="S404" s="410"/>
      <c r="T404" s="410"/>
      <c r="U404" s="410"/>
      <c r="V404" s="410"/>
      <c r="W404" s="410"/>
      <c r="X404" s="410"/>
      <c r="Y404" s="410"/>
      <c r="Z404" s="410"/>
      <c r="AA404" s="410"/>
      <c r="AB404" s="410"/>
      <c r="AC404" s="410">
        <v>6</v>
      </c>
    </row>
    <row r="405" spans="1:29" s="223" customFormat="1" ht="56.25" customHeight="1">
      <c r="A405" s="204">
        <v>369</v>
      </c>
      <c r="B405" s="226" t="s">
        <v>315</v>
      </c>
      <c r="C405" s="226" t="s">
        <v>315</v>
      </c>
      <c r="D405" s="227" t="s">
        <v>567</v>
      </c>
      <c r="E405" s="227" t="s">
        <v>452</v>
      </c>
      <c r="F405" s="227" t="s">
        <v>1324</v>
      </c>
      <c r="G405" s="227" t="s">
        <v>559</v>
      </c>
      <c r="H405" s="227" t="s">
        <v>5</v>
      </c>
      <c r="I405" s="195">
        <f t="shared" si="26"/>
        <v>6</v>
      </c>
      <c r="J405" s="277">
        <v>1501500</v>
      </c>
      <c r="K405" s="197">
        <f t="shared" si="25"/>
        <v>9009000</v>
      </c>
      <c r="L405" s="409"/>
      <c r="M405" s="410"/>
      <c r="N405" s="410"/>
      <c r="O405" s="410"/>
      <c r="P405" s="410"/>
      <c r="Q405" s="410"/>
      <c r="R405" s="410"/>
      <c r="S405" s="410"/>
      <c r="T405" s="410"/>
      <c r="U405" s="410"/>
      <c r="V405" s="410"/>
      <c r="W405" s="410"/>
      <c r="X405" s="410"/>
      <c r="Y405" s="410"/>
      <c r="Z405" s="410"/>
      <c r="AA405" s="410"/>
      <c r="AB405" s="410"/>
      <c r="AC405" s="410">
        <v>6</v>
      </c>
    </row>
    <row r="406" spans="1:29" s="223" customFormat="1" ht="45" customHeight="1">
      <c r="A406" s="204">
        <v>370</v>
      </c>
      <c r="B406" s="226" t="s">
        <v>483</v>
      </c>
      <c r="C406" s="226" t="s">
        <v>578</v>
      </c>
      <c r="D406" s="227"/>
      <c r="E406" s="227" t="s">
        <v>454</v>
      </c>
      <c r="F406" s="227" t="s">
        <v>1324</v>
      </c>
      <c r="G406" s="227" t="s">
        <v>559</v>
      </c>
      <c r="H406" s="227" t="s">
        <v>5</v>
      </c>
      <c r="I406" s="195">
        <f t="shared" si="26"/>
        <v>3</v>
      </c>
      <c r="J406" s="277">
        <v>1189650</v>
      </c>
      <c r="K406" s="197">
        <f t="shared" si="25"/>
        <v>3568950</v>
      </c>
      <c r="L406" s="409"/>
      <c r="M406" s="410"/>
      <c r="N406" s="410"/>
      <c r="O406" s="410"/>
      <c r="P406" s="410"/>
      <c r="Q406" s="410"/>
      <c r="R406" s="410"/>
      <c r="S406" s="410"/>
      <c r="T406" s="410"/>
      <c r="U406" s="410"/>
      <c r="V406" s="410"/>
      <c r="W406" s="410"/>
      <c r="X406" s="410"/>
      <c r="Y406" s="410"/>
      <c r="Z406" s="410"/>
      <c r="AA406" s="410"/>
      <c r="AB406" s="410"/>
      <c r="AC406" s="410">
        <v>3</v>
      </c>
    </row>
    <row r="407" spans="1:29" s="223" customFormat="1" ht="67.5" customHeight="1">
      <c r="A407" s="204">
        <v>371</v>
      </c>
      <c r="B407" s="226" t="s">
        <v>286</v>
      </c>
      <c r="C407" s="226" t="s">
        <v>565</v>
      </c>
      <c r="D407" s="227" t="s">
        <v>587</v>
      </c>
      <c r="E407" s="227" t="s">
        <v>425</v>
      </c>
      <c r="F407" s="227" t="s">
        <v>1324</v>
      </c>
      <c r="G407" s="227" t="s">
        <v>559</v>
      </c>
      <c r="H407" s="227" t="s">
        <v>5</v>
      </c>
      <c r="I407" s="195">
        <f t="shared" si="26"/>
        <v>3</v>
      </c>
      <c r="J407" s="277">
        <v>1432200</v>
      </c>
      <c r="K407" s="197">
        <f t="shared" si="25"/>
        <v>4296600</v>
      </c>
      <c r="L407" s="409"/>
      <c r="M407" s="410"/>
      <c r="N407" s="410"/>
      <c r="O407" s="410"/>
      <c r="P407" s="410"/>
      <c r="Q407" s="410"/>
      <c r="R407" s="410"/>
      <c r="S407" s="410"/>
      <c r="T407" s="410"/>
      <c r="U407" s="410"/>
      <c r="V407" s="410"/>
      <c r="W407" s="410"/>
      <c r="X407" s="410"/>
      <c r="Y407" s="410"/>
      <c r="Z407" s="410"/>
      <c r="AA407" s="410"/>
      <c r="AB407" s="410"/>
      <c r="AC407" s="410">
        <v>3</v>
      </c>
    </row>
    <row r="408" spans="1:29" s="234" customFormat="1" ht="12">
      <c r="A408" s="185"/>
      <c r="B408" s="285" t="s">
        <v>715</v>
      </c>
      <c r="C408" s="423"/>
      <c r="D408" s="286"/>
      <c r="E408" s="286"/>
      <c r="F408" s="286"/>
      <c r="G408" s="286"/>
      <c r="H408" s="286"/>
      <c r="I408" s="188"/>
      <c r="J408" s="233"/>
      <c r="K408" s="190">
        <v>8952552880</v>
      </c>
      <c r="L408" s="405"/>
      <c r="M408" s="404"/>
      <c r="N408" s="404"/>
      <c r="O408" s="404"/>
      <c r="P408" s="404"/>
      <c r="Q408" s="404"/>
      <c r="R408" s="404"/>
      <c r="S408" s="404"/>
      <c r="T408" s="404"/>
      <c r="U408" s="404"/>
      <c r="V408" s="404"/>
      <c r="W408" s="404"/>
      <c r="X408" s="404"/>
      <c r="Y408" s="404"/>
      <c r="Z408" s="404"/>
      <c r="AA408" s="404"/>
      <c r="AB408" s="404"/>
      <c r="AC408" s="404"/>
    </row>
    <row r="409" spans="1:29" s="237" customFormat="1" ht="56.25" customHeight="1">
      <c r="A409" s="204">
        <v>372</v>
      </c>
      <c r="B409" s="287" t="s">
        <v>716</v>
      </c>
      <c r="C409" s="287"/>
      <c r="D409" s="243" t="s">
        <v>717</v>
      </c>
      <c r="E409" s="282" t="s">
        <v>718</v>
      </c>
      <c r="F409" s="243" t="s">
        <v>1435</v>
      </c>
      <c r="G409" s="243" t="s">
        <v>1436</v>
      </c>
      <c r="H409" s="243" t="s">
        <v>5</v>
      </c>
      <c r="I409" s="195">
        <f t="shared" ref="I409:I462" si="27">SUM(L409:AC409)</f>
        <v>5</v>
      </c>
      <c r="J409" s="288">
        <v>3311280</v>
      </c>
      <c r="K409" s="197">
        <f t="shared" si="25"/>
        <v>16556400</v>
      </c>
      <c r="L409" s="409">
        <v>5</v>
      </c>
      <c r="M409" s="410"/>
      <c r="N409" s="410"/>
      <c r="O409" s="410"/>
      <c r="P409" s="410"/>
      <c r="Q409" s="410"/>
      <c r="R409" s="410"/>
      <c r="S409" s="410"/>
      <c r="T409" s="410"/>
      <c r="U409" s="410"/>
      <c r="V409" s="410"/>
      <c r="W409" s="410"/>
      <c r="X409" s="410"/>
      <c r="Y409" s="410"/>
      <c r="Z409" s="410"/>
      <c r="AA409" s="410"/>
      <c r="AB409" s="410"/>
      <c r="AC409" s="410"/>
    </row>
    <row r="410" spans="1:29" s="237" customFormat="1" ht="56.25" customHeight="1">
      <c r="A410" s="204">
        <v>373</v>
      </c>
      <c r="B410" s="287" t="s">
        <v>667</v>
      </c>
      <c r="C410" s="287"/>
      <c r="D410" s="243" t="s">
        <v>719</v>
      </c>
      <c r="E410" s="282" t="s">
        <v>669</v>
      </c>
      <c r="F410" s="243" t="s">
        <v>1435</v>
      </c>
      <c r="G410" s="243" t="s">
        <v>180</v>
      </c>
      <c r="H410" s="283" t="s">
        <v>113</v>
      </c>
      <c r="I410" s="195">
        <f t="shared" si="27"/>
        <v>100</v>
      </c>
      <c r="J410" s="288">
        <v>627000</v>
      </c>
      <c r="K410" s="197">
        <f t="shared" si="25"/>
        <v>62700000</v>
      </c>
      <c r="L410" s="409">
        <v>100</v>
      </c>
      <c r="M410" s="410"/>
      <c r="N410" s="410"/>
      <c r="O410" s="410"/>
      <c r="P410" s="410"/>
      <c r="Q410" s="410"/>
      <c r="R410" s="410"/>
      <c r="S410" s="410"/>
      <c r="T410" s="410"/>
      <c r="U410" s="410"/>
      <c r="V410" s="410"/>
      <c r="W410" s="410"/>
      <c r="X410" s="410"/>
      <c r="Y410" s="410"/>
      <c r="Z410" s="410"/>
      <c r="AA410" s="410"/>
      <c r="AB410" s="410"/>
      <c r="AC410" s="410"/>
    </row>
    <row r="411" spans="1:29" s="237" customFormat="1" ht="45" customHeight="1">
      <c r="A411" s="204">
        <v>374</v>
      </c>
      <c r="B411" s="287" t="s">
        <v>720</v>
      </c>
      <c r="C411" s="287"/>
      <c r="D411" s="243" t="s">
        <v>721</v>
      </c>
      <c r="E411" s="282" t="s">
        <v>722</v>
      </c>
      <c r="F411" s="243" t="s">
        <v>1435</v>
      </c>
      <c r="G411" s="243" t="s">
        <v>1436</v>
      </c>
      <c r="H411" s="283" t="s">
        <v>5</v>
      </c>
      <c r="I411" s="195">
        <f t="shared" si="27"/>
        <v>4</v>
      </c>
      <c r="J411" s="288">
        <v>4675000</v>
      </c>
      <c r="K411" s="197">
        <f t="shared" si="25"/>
        <v>18700000</v>
      </c>
      <c r="L411" s="409">
        <v>4</v>
      </c>
      <c r="M411" s="410"/>
      <c r="N411" s="410"/>
      <c r="O411" s="410"/>
      <c r="P411" s="410"/>
      <c r="Q411" s="410"/>
      <c r="R411" s="410"/>
      <c r="S411" s="410"/>
      <c r="T411" s="410"/>
      <c r="U411" s="410"/>
      <c r="V411" s="410"/>
      <c r="W411" s="410"/>
      <c r="X411" s="410"/>
      <c r="Y411" s="410"/>
      <c r="Z411" s="410"/>
      <c r="AA411" s="410"/>
      <c r="AB411" s="410"/>
      <c r="AC411" s="410"/>
    </row>
    <row r="412" spans="1:29" s="237" customFormat="1" ht="45" customHeight="1">
      <c r="A412" s="204">
        <v>375</v>
      </c>
      <c r="B412" s="287" t="s">
        <v>723</v>
      </c>
      <c r="C412" s="287"/>
      <c r="D412" s="243" t="s">
        <v>721</v>
      </c>
      <c r="E412" s="282" t="s">
        <v>722</v>
      </c>
      <c r="F412" s="243" t="s">
        <v>1435</v>
      </c>
      <c r="G412" s="243" t="s">
        <v>1436</v>
      </c>
      <c r="H412" s="283" t="s">
        <v>5</v>
      </c>
      <c r="I412" s="195">
        <f t="shared" si="27"/>
        <v>2</v>
      </c>
      <c r="J412" s="288">
        <v>4675000</v>
      </c>
      <c r="K412" s="197">
        <f t="shared" si="25"/>
        <v>9350000</v>
      </c>
      <c r="L412" s="409">
        <v>2</v>
      </c>
      <c r="M412" s="410"/>
      <c r="N412" s="410"/>
      <c r="O412" s="410"/>
      <c r="P412" s="410"/>
      <c r="Q412" s="410"/>
      <c r="R412" s="410"/>
      <c r="S412" s="410"/>
      <c r="T412" s="410"/>
      <c r="U412" s="410"/>
      <c r="V412" s="410"/>
      <c r="W412" s="410"/>
      <c r="X412" s="410"/>
      <c r="Y412" s="410"/>
      <c r="Z412" s="410"/>
      <c r="AA412" s="410"/>
      <c r="AB412" s="410"/>
      <c r="AC412" s="410"/>
    </row>
    <row r="413" spans="1:29" s="237" customFormat="1" ht="45" customHeight="1">
      <c r="A413" s="204">
        <v>376</v>
      </c>
      <c r="B413" s="287" t="s">
        <v>724</v>
      </c>
      <c r="C413" s="287"/>
      <c r="D413" s="243" t="s">
        <v>725</v>
      </c>
      <c r="E413" s="282" t="s">
        <v>722</v>
      </c>
      <c r="F413" s="243" t="s">
        <v>1435</v>
      </c>
      <c r="G413" s="243" t="s">
        <v>1436</v>
      </c>
      <c r="H413" s="243" t="s">
        <v>5</v>
      </c>
      <c r="I413" s="195">
        <f t="shared" si="27"/>
        <v>6</v>
      </c>
      <c r="J413" s="288">
        <v>10555000</v>
      </c>
      <c r="K413" s="197">
        <f t="shared" si="25"/>
        <v>63330000</v>
      </c>
      <c r="L413" s="409">
        <v>6</v>
      </c>
      <c r="M413" s="410"/>
      <c r="N413" s="410"/>
      <c r="O413" s="410"/>
      <c r="P413" s="410"/>
      <c r="Q413" s="410"/>
      <c r="R413" s="410"/>
      <c r="S413" s="410"/>
      <c r="T413" s="410"/>
      <c r="U413" s="410"/>
      <c r="V413" s="410"/>
      <c r="W413" s="410"/>
      <c r="X413" s="410"/>
      <c r="Y413" s="410"/>
      <c r="Z413" s="410"/>
      <c r="AA413" s="410"/>
      <c r="AB413" s="410"/>
      <c r="AC413" s="410"/>
    </row>
    <row r="414" spans="1:29" s="237" customFormat="1" ht="45" customHeight="1">
      <c r="A414" s="204">
        <v>377</v>
      </c>
      <c r="B414" s="287" t="s">
        <v>726</v>
      </c>
      <c r="C414" s="287"/>
      <c r="D414" s="243" t="s">
        <v>727</v>
      </c>
      <c r="E414" s="282" t="s">
        <v>722</v>
      </c>
      <c r="F414" s="243" t="s">
        <v>1435</v>
      </c>
      <c r="G414" s="243" t="s">
        <v>1436</v>
      </c>
      <c r="H414" s="283" t="s">
        <v>5</v>
      </c>
      <c r="I414" s="195">
        <f t="shared" si="27"/>
        <v>20</v>
      </c>
      <c r="J414" s="288">
        <v>9825425</v>
      </c>
      <c r="K414" s="197">
        <f t="shared" si="25"/>
        <v>196508500</v>
      </c>
      <c r="L414" s="409">
        <v>20</v>
      </c>
      <c r="M414" s="410"/>
      <c r="N414" s="410"/>
      <c r="O414" s="410"/>
      <c r="P414" s="410"/>
      <c r="Q414" s="410"/>
      <c r="R414" s="410"/>
      <c r="S414" s="410"/>
      <c r="T414" s="410"/>
      <c r="U414" s="410"/>
      <c r="V414" s="410"/>
      <c r="W414" s="410"/>
      <c r="X414" s="410"/>
      <c r="Y414" s="410"/>
      <c r="Z414" s="410"/>
      <c r="AA414" s="410"/>
      <c r="AB414" s="410"/>
      <c r="AC414" s="410"/>
    </row>
    <row r="415" spans="1:29" s="237" customFormat="1" ht="45" customHeight="1">
      <c r="A415" s="204">
        <v>378</v>
      </c>
      <c r="B415" s="287" t="s">
        <v>728</v>
      </c>
      <c r="C415" s="287"/>
      <c r="D415" s="243" t="s">
        <v>727</v>
      </c>
      <c r="E415" s="282" t="s">
        <v>722</v>
      </c>
      <c r="F415" s="243" t="s">
        <v>1435</v>
      </c>
      <c r="G415" s="243" t="s">
        <v>1436</v>
      </c>
      <c r="H415" s="243" t="s">
        <v>5</v>
      </c>
      <c r="I415" s="195">
        <f t="shared" si="27"/>
        <v>18</v>
      </c>
      <c r="J415" s="289">
        <v>7682000</v>
      </c>
      <c r="K415" s="197">
        <f t="shared" si="25"/>
        <v>138276000</v>
      </c>
      <c r="L415" s="409">
        <v>18</v>
      </c>
      <c r="M415" s="410"/>
      <c r="N415" s="410"/>
      <c r="O415" s="410"/>
      <c r="P415" s="410"/>
      <c r="Q415" s="410"/>
      <c r="R415" s="410"/>
      <c r="S415" s="410"/>
      <c r="T415" s="410"/>
      <c r="U415" s="410"/>
      <c r="V415" s="410"/>
      <c r="W415" s="410"/>
      <c r="X415" s="410"/>
      <c r="Y415" s="410"/>
      <c r="Z415" s="410"/>
      <c r="AA415" s="410"/>
      <c r="AB415" s="410"/>
      <c r="AC415" s="410"/>
    </row>
    <row r="416" spans="1:29" s="237" customFormat="1" ht="180" customHeight="1">
      <c r="A416" s="204">
        <v>379</v>
      </c>
      <c r="B416" s="287" t="s">
        <v>730</v>
      </c>
      <c r="C416" s="287"/>
      <c r="D416" s="243" t="s">
        <v>731</v>
      </c>
      <c r="E416" s="282" t="s">
        <v>732</v>
      </c>
      <c r="F416" s="243" t="s">
        <v>1435</v>
      </c>
      <c r="G416" s="243" t="s">
        <v>180</v>
      </c>
      <c r="H416" s="283" t="s">
        <v>5</v>
      </c>
      <c r="I416" s="195">
        <f t="shared" si="27"/>
        <v>8</v>
      </c>
      <c r="J416" s="289">
        <v>11986215</v>
      </c>
      <c r="K416" s="197">
        <f t="shared" si="25"/>
        <v>95889720</v>
      </c>
      <c r="L416" s="409">
        <v>8</v>
      </c>
      <c r="M416" s="410"/>
      <c r="N416" s="410"/>
      <c r="O416" s="410"/>
      <c r="P416" s="410"/>
      <c r="Q416" s="410"/>
      <c r="R416" s="410"/>
      <c r="S416" s="410"/>
      <c r="T416" s="410"/>
      <c r="U416" s="410"/>
      <c r="V416" s="410"/>
      <c r="W416" s="410"/>
      <c r="X416" s="410"/>
      <c r="Y416" s="410"/>
      <c r="Z416" s="410"/>
      <c r="AA416" s="410"/>
      <c r="AB416" s="410"/>
      <c r="AC416" s="410"/>
    </row>
    <row r="417" spans="1:29" s="237" customFormat="1" ht="78.75" customHeight="1">
      <c r="A417" s="204">
        <v>380</v>
      </c>
      <c r="B417" s="287" t="s">
        <v>735</v>
      </c>
      <c r="C417" s="287"/>
      <c r="D417" s="243" t="s">
        <v>736</v>
      </c>
      <c r="E417" s="282" t="s">
        <v>737</v>
      </c>
      <c r="F417" s="243" t="s">
        <v>1435</v>
      </c>
      <c r="G417" s="243" t="s">
        <v>180</v>
      </c>
      <c r="H417" s="283" t="s">
        <v>5</v>
      </c>
      <c r="I417" s="195">
        <f t="shared" si="27"/>
        <v>2</v>
      </c>
      <c r="J417" s="289">
        <v>15411000</v>
      </c>
      <c r="K417" s="197">
        <f t="shared" si="25"/>
        <v>30822000</v>
      </c>
      <c r="L417" s="409">
        <v>2</v>
      </c>
      <c r="M417" s="410"/>
      <c r="N417" s="410"/>
      <c r="O417" s="410"/>
      <c r="P417" s="410"/>
      <c r="Q417" s="410"/>
      <c r="R417" s="410"/>
      <c r="S417" s="410"/>
      <c r="T417" s="410"/>
      <c r="U417" s="410"/>
      <c r="V417" s="410"/>
      <c r="W417" s="410"/>
      <c r="X417" s="410"/>
      <c r="Y417" s="410"/>
      <c r="Z417" s="410"/>
      <c r="AA417" s="410"/>
      <c r="AB417" s="410"/>
      <c r="AC417" s="410"/>
    </row>
    <row r="418" spans="1:29" s="237" customFormat="1" ht="45" customHeight="1">
      <c r="A418" s="204">
        <v>381</v>
      </c>
      <c r="B418" s="287" t="s">
        <v>630</v>
      </c>
      <c r="C418" s="287"/>
      <c r="D418" s="243" t="s">
        <v>719</v>
      </c>
      <c r="E418" s="282" t="s">
        <v>632</v>
      </c>
      <c r="F418" s="243" t="s">
        <v>1435</v>
      </c>
      <c r="G418" s="243" t="s">
        <v>180</v>
      </c>
      <c r="H418" s="243" t="s">
        <v>113</v>
      </c>
      <c r="I418" s="195">
        <f t="shared" si="27"/>
        <v>100</v>
      </c>
      <c r="J418" s="288">
        <v>598600</v>
      </c>
      <c r="K418" s="197">
        <f t="shared" si="25"/>
        <v>59860000</v>
      </c>
      <c r="L418" s="409">
        <v>100</v>
      </c>
      <c r="M418" s="410"/>
      <c r="N418" s="410"/>
      <c r="O418" s="410"/>
      <c r="P418" s="410"/>
      <c r="Q418" s="410"/>
      <c r="R418" s="410"/>
      <c r="S418" s="410"/>
      <c r="T418" s="410"/>
      <c r="U418" s="410"/>
      <c r="V418" s="410"/>
      <c r="W418" s="410"/>
      <c r="X418" s="410"/>
      <c r="Y418" s="410"/>
      <c r="Z418" s="410"/>
      <c r="AA418" s="410"/>
      <c r="AB418" s="410"/>
      <c r="AC418" s="410"/>
    </row>
    <row r="419" spans="1:29" s="237" customFormat="1" ht="45" customHeight="1">
      <c r="A419" s="204">
        <v>382</v>
      </c>
      <c r="B419" s="287" t="s">
        <v>636</v>
      </c>
      <c r="C419" s="287"/>
      <c r="D419" s="243" t="s">
        <v>719</v>
      </c>
      <c r="E419" s="282" t="s">
        <v>632</v>
      </c>
      <c r="F419" s="243" t="s">
        <v>1435</v>
      </c>
      <c r="G419" s="243" t="s">
        <v>180</v>
      </c>
      <c r="H419" s="243" t="s">
        <v>113</v>
      </c>
      <c r="I419" s="195">
        <f t="shared" si="27"/>
        <v>100</v>
      </c>
      <c r="J419" s="288">
        <v>639000</v>
      </c>
      <c r="K419" s="197">
        <f t="shared" si="25"/>
        <v>63900000</v>
      </c>
      <c r="L419" s="409">
        <v>100</v>
      </c>
      <c r="M419" s="410"/>
      <c r="N419" s="410"/>
      <c r="O419" s="410"/>
      <c r="P419" s="410"/>
      <c r="Q419" s="410"/>
      <c r="R419" s="410"/>
      <c r="S419" s="410"/>
      <c r="T419" s="410"/>
      <c r="U419" s="410"/>
      <c r="V419" s="410"/>
      <c r="W419" s="410"/>
      <c r="X419" s="410"/>
      <c r="Y419" s="410"/>
      <c r="Z419" s="410"/>
      <c r="AA419" s="410"/>
      <c r="AB419" s="410"/>
      <c r="AC419" s="410"/>
    </row>
    <row r="420" spans="1:29" s="237" customFormat="1" ht="45" customHeight="1">
      <c r="A420" s="204">
        <v>383</v>
      </c>
      <c r="B420" s="287" t="s">
        <v>698</v>
      </c>
      <c r="C420" s="287"/>
      <c r="D420" s="243" t="s">
        <v>738</v>
      </c>
      <c r="E420" s="282" t="s">
        <v>700</v>
      </c>
      <c r="F420" s="243" t="s">
        <v>1437</v>
      </c>
      <c r="G420" s="243" t="s">
        <v>702</v>
      </c>
      <c r="H420" s="243" t="s">
        <v>5</v>
      </c>
      <c r="I420" s="195">
        <f t="shared" si="27"/>
        <v>3</v>
      </c>
      <c r="J420" s="288">
        <v>5647320</v>
      </c>
      <c r="K420" s="197">
        <f t="shared" si="25"/>
        <v>16941960</v>
      </c>
      <c r="L420" s="409">
        <v>3</v>
      </c>
      <c r="M420" s="410"/>
      <c r="N420" s="410"/>
      <c r="O420" s="410"/>
      <c r="P420" s="410"/>
      <c r="Q420" s="410"/>
      <c r="R420" s="410"/>
      <c r="S420" s="410"/>
      <c r="T420" s="410"/>
      <c r="U420" s="410"/>
      <c r="V420" s="410"/>
      <c r="W420" s="410"/>
      <c r="X420" s="410"/>
      <c r="Y420" s="410"/>
      <c r="Z420" s="410"/>
      <c r="AA420" s="410"/>
      <c r="AB420" s="410"/>
      <c r="AC420" s="410"/>
    </row>
    <row r="421" spans="1:29" s="237" customFormat="1" ht="33.75" customHeight="1">
      <c r="A421" s="204">
        <v>384</v>
      </c>
      <c r="B421" s="287" t="s">
        <v>652</v>
      </c>
      <c r="C421" s="287"/>
      <c r="D421" s="243" t="s">
        <v>739</v>
      </c>
      <c r="E421" s="282" t="s">
        <v>654</v>
      </c>
      <c r="F421" s="243" t="s">
        <v>1435</v>
      </c>
      <c r="G421" s="243" t="s">
        <v>1438</v>
      </c>
      <c r="H421" s="243" t="s">
        <v>5</v>
      </c>
      <c r="I421" s="195">
        <f t="shared" si="27"/>
        <v>2</v>
      </c>
      <c r="J421" s="289">
        <v>5550000</v>
      </c>
      <c r="K421" s="197">
        <f t="shared" si="25"/>
        <v>11100000</v>
      </c>
      <c r="L421" s="409">
        <v>2</v>
      </c>
      <c r="M421" s="410"/>
      <c r="N421" s="410"/>
      <c r="O421" s="410"/>
      <c r="P421" s="410"/>
      <c r="Q421" s="410"/>
      <c r="R421" s="410"/>
      <c r="S421" s="410"/>
      <c r="T421" s="410"/>
      <c r="U421" s="410"/>
      <c r="V421" s="410"/>
      <c r="W421" s="410"/>
      <c r="X421" s="410"/>
      <c r="Y421" s="410"/>
      <c r="Z421" s="410"/>
      <c r="AA421" s="410"/>
      <c r="AB421" s="410"/>
      <c r="AC421" s="410"/>
    </row>
    <row r="422" spans="1:29" s="237" customFormat="1" ht="33.75" customHeight="1">
      <c r="A422" s="204">
        <v>385</v>
      </c>
      <c r="B422" s="287" t="s">
        <v>598</v>
      </c>
      <c r="C422" s="287"/>
      <c r="D422" s="243" t="s">
        <v>740</v>
      </c>
      <c r="E422" s="282" t="s">
        <v>600</v>
      </c>
      <c r="F422" s="243" t="s">
        <v>1435</v>
      </c>
      <c r="G422" s="243" t="s">
        <v>1438</v>
      </c>
      <c r="H422" s="283" t="s">
        <v>5</v>
      </c>
      <c r="I422" s="195">
        <f t="shared" si="27"/>
        <v>2</v>
      </c>
      <c r="J422" s="288">
        <v>6950000</v>
      </c>
      <c r="K422" s="197">
        <f t="shared" si="25"/>
        <v>13900000</v>
      </c>
      <c r="L422" s="409">
        <v>2</v>
      </c>
      <c r="M422" s="410"/>
      <c r="N422" s="410"/>
      <c r="O422" s="410"/>
      <c r="P422" s="410"/>
      <c r="Q422" s="410"/>
      <c r="R422" s="410"/>
      <c r="S422" s="410"/>
      <c r="T422" s="410"/>
      <c r="U422" s="410"/>
      <c r="V422" s="410"/>
      <c r="W422" s="410"/>
      <c r="X422" s="410"/>
      <c r="Y422" s="410"/>
      <c r="Z422" s="410"/>
      <c r="AA422" s="410"/>
      <c r="AB422" s="410"/>
      <c r="AC422" s="410"/>
    </row>
    <row r="423" spans="1:29" s="237" customFormat="1" ht="45" customHeight="1">
      <c r="A423" s="204">
        <v>386</v>
      </c>
      <c r="B423" s="287" t="s">
        <v>742</v>
      </c>
      <c r="C423" s="287"/>
      <c r="D423" s="243" t="s">
        <v>743</v>
      </c>
      <c r="E423" s="282" t="s">
        <v>744</v>
      </c>
      <c r="F423" s="243" t="s">
        <v>1435</v>
      </c>
      <c r="G423" s="243" t="s">
        <v>180</v>
      </c>
      <c r="H423" s="243" t="s">
        <v>113</v>
      </c>
      <c r="I423" s="195">
        <f t="shared" si="27"/>
        <v>10</v>
      </c>
      <c r="J423" s="288">
        <v>3583440.0000000005</v>
      </c>
      <c r="K423" s="197">
        <f t="shared" si="25"/>
        <v>35834400.000000007</v>
      </c>
      <c r="L423" s="409">
        <v>10</v>
      </c>
      <c r="M423" s="410"/>
      <c r="N423" s="410"/>
      <c r="O423" s="410"/>
      <c r="P423" s="410"/>
      <c r="Q423" s="410"/>
      <c r="R423" s="410"/>
      <c r="S423" s="410"/>
      <c r="T423" s="410"/>
      <c r="U423" s="410"/>
      <c r="V423" s="410"/>
      <c r="W423" s="410"/>
      <c r="X423" s="410"/>
      <c r="Y423" s="410"/>
      <c r="Z423" s="410"/>
      <c r="AA423" s="410"/>
      <c r="AB423" s="410"/>
      <c r="AC423" s="410"/>
    </row>
    <row r="424" spans="1:29" s="237" customFormat="1" ht="45" customHeight="1">
      <c r="A424" s="204">
        <v>387</v>
      </c>
      <c r="B424" s="287" t="s">
        <v>747</v>
      </c>
      <c r="C424" s="287"/>
      <c r="D424" s="243" t="s">
        <v>743</v>
      </c>
      <c r="E424" s="282" t="s">
        <v>744</v>
      </c>
      <c r="F424" s="243" t="s">
        <v>1435</v>
      </c>
      <c r="G424" s="243" t="s">
        <v>180</v>
      </c>
      <c r="H424" s="243" t="s">
        <v>113</v>
      </c>
      <c r="I424" s="195">
        <f t="shared" si="27"/>
        <v>10</v>
      </c>
      <c r="J424" s="288">
        <v>2975000</v>
      </c>
      <c r="K424" s="197">
        <f t="shared" si="25"/>
        <v>29750000</v>
      </c>
      <c r="L424" s="409">
        <v>10</v>
      </c>
      <c r="M424" s="410"/>
      <c r="N424" s="410"/>
      <c r="O424" s="410"/>
      <c r="P424" s="410"/>
      <c r="Q424" s="410"/>
      <c r="R424" s="410"/>
      <c r="S424" s="410"/>
      <c r="T424" s="410"/>
      <c r="U424" s="410"/>
      <c r="V424" s="410"/>
      <c r="W424" s="410"/>
      <c r="X424" s="410"/>
      <c r="Y424" s="410"/>
      <c r="Z424" s="410"/>
      <c r="AA424" s="410"/>
      <c r="AB424" s="410"/>
      <c r="AC424" s="410"/>
    </row>
    <row r="425" spans="1:29" s="237" customFormat="1" ht="45" customHeight="1">
      <c r="A425" s="204">
        <v>388</v>
      </c>
      <c r="B425" s="287" t="s">
        <v>749</v>
      </c>
      <c r="C425" s="287"/>
      <c r="D425" s="243" t="s">
        <v>743</v>
      </c>
      <c r="E425" s="282" t="s">
        <v>744</v>
      </c>
      <c r="F425" s="243" t="s">
        <v>1435</v>
      </c>
      <c r="G425" s="243" t="s">
        <v>180</v>
      </c>
      <c r="H425" s="243" t="s">
        <v>113</v>
      </c>
      <c r="I425" s="195">
        <f t="shared" si="27"/>
        <v>10</v>
      </c>
      <c r="J425" s="288">
        <v>3288600</v>
      </c>
      <c r="K425" s="197">
        <f t="shared" si="25"/>
        <v>32886000</v>
      </c>
      <c r="L425" s="409">
        <v>10</v>
      </c>
      <c r="M425" s="410"/>
      <c r="N425" s="410"/>
      <c r="O425" s="410"/>
      <c r="P425" s="410"/>
      <c r="Q425" s="410"/>
      <c r="R425" s="410"/>
      <c r="S425" s="410"/>
      <c r="T425" s="410"/>
      <c r="U425" s="410"/>
      <c r="V425" s="410"/>
      <c r="W425" s="410"/>
      <c r="X425" s="410"/>
      <c r="Y425" s="410"/>
      <c r="Z425" s="410"/>
      <c r="AA425" s="410"/>
      <c r="AB425" s="410"/>
      <c r="AC425" s="410"/>
    </row>
    <row r="426" spans="1:29" s="237" customFormat="1" ht="45" customHeight="1">
      <c r="A426" s="204">
        <v>389</v>
      </c>
      <c r="B426" s="287" t="s">
        <v>751</v>
      </c>
      <c r="C426" s="287"/>
      <c r="D426" s="243" t="s">
        <v>736</v>
      </c>
      <c r="E426" s="282" t="s">
        <v>752</v>
      </c>
      <c r="F426" s="243" t="s">
        <v>1435</v>
      </c>
      <c r="G426" s="243" t="s">
        <v>1438</v>
      </c>
      <c r="H426" s="283" t="s">
        <v>5</v>
      </c>
      <c r="I426" s="195">
        <f t="shared" si="27"/>
        <v>2</v>
      </c>
      <c r="J426" s="288">
        <v>15150000</v>
      </c>
      <c r="K426" s="197">
        <f t="shared" si="25"/>
        <v>30300000</v>
      </c>
      <c r="L426" s="409">
        <v>2</v>
      </c>
      <c r="M426" s="410"/>
      <c r="N426" s="410"/>
      <c r="O426" s="410"/>
      <c r="P426" s="410"/>
      <c r="Q426" s="410"/>
      <c r="R426" s="410"/>
      <c r="S426" s="410"/>
      <c r="T426" s="410"/>
      <c r="U426" s="410"/>
      <c r="V426" s="410"/>
      <c r="W426" s="410"/>
      <c r="X426" s="410"/>
      <c r="Y426" s="410"/>
      <c r="Z426" s="410"/>
      <c r="AA426" s="410"/>
      <c r="AB426" s="410"/>
      <c r="AC426" s="410"/>
    </row>
    <row r="427" spans="1:29" s="237" customFormat="1" ht="56.25" customHeight="1">
      <c r="A427" s="204">
        <v>390</v>
      </c>
      <c r="B427" s="287" t="s">
        <v>755</v>
      </c>
      <c r="C427" s="287"/>
      <c r="D427" s="243" t="s">
        <v>736</v>
      </c>
      <c r="E427" s="282" t="s">
        <v>756</v>
      </c>
      <c r="F427" s="243" t="s">
        <v>1435</v>
      </c>
      <c r="G427" s="243" t="s">
        <v>1438</v>
      </c>
      <c r="H427" s="283" t="s">
        <v>5</v>
      </c>
      <c r="I427" s="195">
        <f t="shared" si="27"/>
        <v>3</v>
      </c>
      <c r="J427" s="288">
        <v>12150000</v>
      </c>
      <c r="K427" s="197">
        <f t="shared" si="25"/>
        <v>36450000</v>
      </c>
      <c r="L427" s="409">
        <v>3</v>
      </c>
      <c r="M427" s="410"/>
      <c r="N427" s="410"/>
      <c r="O427" s="410"/>
      <c r="P427" s="410"/>
      <c r="Q427" s="410"/>
      <c r="R427" s="410"/>
      <c r="S427" s="410"/>
      <c r="T427" s="410"/>
      <c r="U427" s="410"/>
      <c r="V427" s="410"/>
      <c r="W427" s="410"/>
      <c r="X427" s="410"/>
      <c r="Y427" s="410"/>
      <c r="Z427" s="410"/>
      <c r="AA427" s="410"/>
      <c r="AB427" s="410"/>
      <c r="AC427" s="410"/>
    </row>
    <row r="428" spans="1:29" s="237" customFormat="1" ht="33.75" customHeight="1">
      <c r="A428" s="204">
        <v>391</v>
      </c>
      <c r="B428" s="287" t="s">
        <v>758</v>
      </c>
      <c r="C428" s="287"/>
      <c r="D428" s="243" t="s">
        <v>759</v>
      </c>
      <c r="E428" s="282" t="s">
        <v>760</v>
      </c>
      <c r="F428" s="243" t="s">
        <v>1435</v>
      </c>
      <c r="G428" s="243" t="s">
        <v>1438</v>
      </c>
      <c r="H428" s="243" t="s">
        <v>5</v>
      </c>
      <c r="I428" s="195">
        <f t="shared" si="27"/>
        <v>3</v>
      </c>
      <c r="J428" s="288">
        <v>10950000</v>
      </c>
      <c r="K428" s="197">
        <f t="shared" si="25"/>
        <v>32850000</v>
      </c>
      <c r="L428" s="409">
        <v>3</v>
      </c>
      <c r="M428" s="410"/>
      <c r="N428" s="410"/>
      <c r="O428" s="410"/>
      <c r="P428" s="410"/>
      <c r="Q428" s="410"/>
      <c r="R428" s="410"/>
      <c r="S428" s="410"/>
      <c r="T428" s="410"/>
      <c r="U428" s="410"/>
      <c r="V428" s="410"/>
      <c r="W428" s="410"/>
      <c r="X428" s="410"/>
      <c r="Y428" s="410"/>
      <c r="Z428" s="410"/>
      <c r="AA428" s="410"/>
      <c r="AB428" s="410"/>
      <c r="AC428" s="410"/>
    </row>
    <row r="429" spans="1:29" s="237" customFormat="1" ht="33.75" customHeight="1">
      <c r="A429" s="204">
        <v>392</v>
      </c>
      <c r="B429" s="287" t="s">
        <v>683</v>
      </c>
      <c r="C429" s="287"/>
      <c r="D429" s="243" t="s">
        <v>761</v>
      </c>
      <c r="E429" s="282" t="s">
        <v>685</v>
      </c>
      <c r="F429" s="243" t="s">
        <v>1429</v>
      </c>
      <c r="G429" s="243"/>
      <c r="H429" s="243" t="s">
        <v>686</v>
      </c>
      <c r="I429" s="195">
        <f t="shared" si="27"/>
        <v>80</v>
      </c>
      <c r="J429" s="288">
        <v>4250000</v>
      </c>
      <c r="K429" s="197">
        <f t="shared" si="25"/>
        <v>340000000</v>
      </c>
      <c r="L429" s="409">
        <v>80</v>
      </c>
      <c r="M429" s="410"/>
      <c r="N429" s="410"/>
      <c r="O429" s="410"/>
      <c r="P429" s="410"/>
      <c r="Q429" s="410"/>
      <c r="R429" s="410"/>
      <c r="S429" s="410"/>
      <c r="T429" s="410"/>
      <c r="U429" s="410"/>
      <c r="V429" s="410"/>
      <c r="W429" s="410"/>
      <c r="X429" s="410"/>
      <c r="Y429" s="410"/>
      <c r="Z429" s="410"/>
      <c r="AA429" s="410"/>
      <c r="AB429" s="410"/>
      <c r="AC429" s="410"/>
    </row>
    <row r="430" spans="1:29" s="237" customFormat="1" ht="33.75" customHeight="1">
      <c r="A430" s="204">
        <v>393</v>
      </c>
      <c r="B430" s="287" t="s">
        <v>623</v>
      </c>
      <c r="C430" s="287"/>
      <c r="D430" s="243" t="s">
        <v>347</v>
      </c>
      <c r="E430" s="282" t="s">
        <v>624</v>
      </c>
      <c r="F430" s="243" t="s">
        <v>1435</v>
      </c>
      <c r="G430" s="243" t="s">
        <v>180</v>
      </c>
      <c r="H430" s="243" t="s">
        <v>5</v>
      </c>
      <c r="I430" s="195">
        <f t="shared" si="27"/>
        <v>3</v>
      </c>
      <c r="J430" s="288">
        <v>3275200</v>
      </c>
      <c r="K430" s="197">
        <f t="shared" si="25"/>
        <v>9825600</v>
      </c>
      <c r="L430" s="409">
        <v>3</v>
      </c>
      <c r="M430" s="410"/>
      <c r="N430" s="410"/>
      <c r="O430" s="410"/>
      <c r="P430" s="410"/>
      <c r="Q430" s="410"/>
      <c r="R430" s="410"/>
      <c r="S430" s="410"/>
      <c r="T430" s="410"/>
      <c r="U430" s="410"/>
      <c r="V430" s="410"/>
      <c r="W430" s="410"/>
      <c r="X430" s="410"/>
      <c r="Y430" s="410"/>
      <c r="Z430" s="410"/>
      <c r="AA430" s="410"/>
      <c r="AB430" s="410"/>
      <c r="AC430" s="410"/>
    </row>
    <row r="431" spans="1:29" s="237" customFormat="1" ht="45" customHeight="1">
      <c r="A431" s="204">
        <v>394</v>
      </c>
      <c r="B431" s="287" t="s">
        <v>614</v>
      </c>
      <c r="C431" s="287"/>
      <c r="D431" s="243" t="s">
        <v>743</v>
      </c>
      <c r="E431" s="282" t="s">
        <v>624</v>
      </c>
      <c r="F431" s="243" t="s">
        <v>1435</v>
      </c>
      <c r="G431" s="243" t="s">
        <v>180</v>
      </c>
      <c r="H431" s="283" t="s">
        <v>5</v>
      </c>
      <c r="I431" s="195">
        <f t="shared" si="27"/>
        <v>4</v>
      </c>
      <c r="J431" s="288">
        <v>3770550</v>
      </c>
      <c r="K431" s="197">
        <f t="shared" si="25"/>
        <v>15082200</v>
      </c>
      <c r="L431" s="409">
        <v>4</v>
      </c>
      <c r="M431" s="410"/>
      <c r="N431" s="410"/>
      <c r="O431" s="410"/>
      <c r="P431" s="410"/>
      <c r="Q431" s="410"/>
      <c r="R431" s="410"/>
      <c r="S431" s="410"/>
      <c r="T431" s="410"/>
      <c r="U431" s="410"/>
      <c r="V431" s="410"/>
      <c r="W431" s="410"/>
      <c r="X431" s="410"/>
      <c r="Y431" s="410"/>
      <c r="Z431" s="410"/>
      <c r="AA431" s="410"/>
      <c r="AB431" s="410"/>
      <c r="AC431" s="410"/>
    </row>
    <row r="432" spans="1:29" s="237" customFormat="1" ht="45" customHeight="1">
      <c r="A432" s="204">
        <v>395</v>
      </c>
      <c r="B432" s="287" t="s">
        <v>626</v>
      </c>
      <c r="C432" s="287"/>
      <c r="D432" s="243" t="s">
        <v>743</v>
      </c>
      <c r="E432" s="282" t="s">
        <v>624</v>
      </c>
      <c r="F432" s="243" t="s">
        <v>1435</v>
      </c>
      <c r="G432" s="243" t="s">
        <v>180</v>
      </c>
      <c r="H432" s="243" t="s">
        <v>5</v>
      </c>
      <c r="I432" s="195">
        <f t="shared" si="27"/>
        <v>4</v>
      </c>
      <c r="J432" s="288">
        <v>3770550</v>
      </c>
      <c r="K432" s="197">
        <f t="shared" si="25"/>
        <v>15082200</v>
      </c>
      <c r="L432" s="409">
        <v>4</v>
      </c>
      <c r="M432" s="410"/>
      <c r="N432" s="410"/>
      <c r="O432" s="410"/>
      <c r="P432" s="410"/>
      <c r="Q432" s="410"/>
      <c r="R432" s="410"/>
      <c r="S432" s="410"/>
      <c r="T432" s="410"/>
      <c r="U432" s="410"/>
      <c r="V432" s="410"/>
      <c r="W432" s="410"/>
      <c r="X432" s="410"/>
      <c r="Y432" s="410"/>
      <c r="Z432" s="410"/>
      <c r="AA432" s="410"/>
      <c r="AB432" s="410"/>
      <c r="AC432" s="410"/>
    </row>
    <row r="433" spans="1:29" s="237" customFormat="1" ht="112.5" customHeight="1">
      <c r="A433" s="204">
        <v>396</v>
      </c>
      <c r="B433" s="287" t="s">
        <v>763</v>
      </c>
      <c r="C433" s="287"/>
      <c r="D433" s="243" t="s">
        <v>764</v>
      </c>
      <c r="E433" s="282" t="s">
        <v>765</v>
      </c>
      <c r="F433" s="243" t="s">
        <v>1435</v>
      </c>
      <c r="G433" s="243" t="s">
        <v>1436</v>
      </c>
      <c r="H433" s="283" t="s">
        <v>5</v>
      </c>
      <c r="I433" s="195">
        <f t="shared" si="27"/>
        <v>3</v>
      </c>
      <c r="J433" s="288">
        <v>4200000</v>
      </c>
      <c r="K433" s="197">
        <f t="shared" si="25"/>
        <v>12600000</v>
      </c>
      <c r="L433" s="409">
        <v>3</v>
      </c>
      <c r="M433" s="410"/>
      <c r="N433" s="410"/>
      <c r="O433" s="410"/>
      <c r="P433" s="410"/>
      <c r="Q433" s="410"/>
      <c r="R433" s="410"/>
      <c r="S433" s="410"/>
      <c r="T433" s="410"/>
      <c r="U433" s="410"/>
      <c r="V433" s="410"/>
      <c r="W433" s="410"/>
      <c r="X433" s="410"/>
      <c r="Y433" s="410"/>
      <c r="Z433" s="410"/>
      <c r="AA433" s="410"/>
      <c r="AB433" s="410"/>
      <c r="AC433" s="410"/>
    </row>
    <row r="434" spans="1:29" s="237" customFormat="1" ht="101.25" customHeight="1">
      <c r="A434" s="204">
        <v>397</v>
      </c>
      <c r="B434" s="287" t="s">
        <v>767</v>
      </c>
      <c r="C434" s="287"/>
      <c r="D434" s="243" t="s">
        <v>768</v>
      </c>
      <c r="E434" s="282" t="s">
        <v>769</v>
      </c>
      <c r="F434" s="243" t="s">
        <v>1435</v>
      </c>
      <c r="G434" s="243" t="s">
        <v>1436</v>
      </c>
      <c r="H434" s="243" t="s">
        <v>5</v>
      </c>
      <c r="I434" s="195">
        <f t="shared" si="27"/>
        <v>15</v>
      </c>
      <c r="J434" s="288">
        <v>10570000</v>
      </c>
      <c r="K434" s="197">
        <f t="shared" si="25"/>
        <v>158550000</v>
      </c>
      <c r="L434" s="409">
        <v>15</v>
      </c>
      <c r="M434" s="410"/>
      <c r="N434" s="410"/>
      <c r="O434" s="410"/>
      <c r="P434" s="410"/>
      <c r="Q434" s="410"/>
      <c r="R434" s="410"/>
      <c r="S434" s="410"/>
      <c r="T434" s="410"/>
      <c r="U434" s="410"/>
      <c r="V434" s="410"/>
      <c r="W434" s="410"/>
      <c r="X434" s="410"/>
      <c r="Y434" s="410"/>
      <c r="Z434" s="410"/>
      <c r="AA434" s="410"/>
      <c r="AB434" s="410"/>
      <c r="AC434" s="410"/>
    </row>
    <row r="435" spans="1:29" s="237" customFormat="1" ht="90" customHeight="1">
      <c r="A435" s="204">
        <v>398</v>
      </c>
      <c r="B435" s="290" t="s">
        <v>356</v>
      </c>
      <c r="C435" s="290"/>
      <c r="D435" s="291" t="s">
        <v>604</v>
      </c>
      <c r="E435" s="292" t="s">
        <v>605</v>
      </c>
      <c r="F435" s="243" t="s">
        <v>1435</v>
      </c>
      <c r="G435" s="243" t="s">
        <v>1436</v>
      </c>
      <c r="H435" s="291" t="s">
        <v>5</v>
      </c>
      <c r="I435" s="195">
        <f t="shared" si="27"/>
        <v>300</v>
      </c>
      <c r="J435" s="288">
        <v>1500000</v>
      </c>
      <c r="K435" s="197">
        <f t="shared" si="25"/>
        <v>450000000</v>
      </c>
      <c r="L435" s="409">
        <v>300</v>
      </c>
      <c r="M435" s="410"/>
      <c r="N435" s="410"/>
      <c r="O435" s="410"/>
      <c r="P435" s="410"/>
      <c r="Q435" s="410"/>
      <c r="R435" s="410"/>
      <c r="S435" s="410"/>
      <c r="T435" s="410"/>
      <c r="U435" s="410"/>
      <c r="V435" s="410"/>
      <c r="W435" s="410"/>
      <c r="X435" s="410"/>
      <c r="Y435" s="410"/>
      <c r="Z435" s="410"/>
      <c r="AA435" s="410"/>
      <c r="AB435" s="410"/>
      <c r="AC435" s="410"/>
    </row>
    <row r="436" spans="1:29" s="237" customFormat="1" ht="90" customHeight="1">
      <c r="A436" s="204">
        <v>399</v>
      </c>
      <c r="B436" s="290" t="s">
        <v>362</v>
      </c>
      <c r="C436" s="290"/>
      <c r="D436" s="291" t="s">
        <v>607</v>
      </c>
      <c r="E436" s="292" t="s">
        <v>608</v>
      </c>
      <c r="F436" s="243" t="s">
        <v>1435</v>
      </c>
      <c r="G436" s="243" t="s">
        <v>1436</v>
      </c>
      <c r="H436" s="291" t="s">
        <v>5</v>
      </c>
      <c r="I436" s="195">
        <f t="shared" si="27"/>
        <v>300</v>
      </c>
      <c r="J436" s="288">
        <v>1500000</v>
      </c>
      <c r="K436" s="197">
        <f t="shared" si="25"/>
        <v>450000000</v>
      </c>
      <c r="L436" s="409">
        <v>300</v>
      </c>
      <c r="M436" s="410"/>
      <c r="N436" s="410"/>
      <c r="O436" s="410"/>
      <c r="P436" s="410"/>
      <c r="Q436" s="410"/>
      <c r="R436" s="410"/>
      <c r="S436" s="410"/>
      <c r="T436" s="410"/>
      <c r="U436" s="410"/>
      <c r="V436" s="410"/>
      <c r="W436" s="410"/>
      <c r="X436" s="410"/>
      <c r="Y436" s="410"/>
      <c r="Z436" s="410"/>
      <c r="AA436" s="410"/>
      <c r="AB436" s="410"/>
      <c r="AC436" s="410"/>
    </row>
    <row r="437" spans="1:29" s="237" customFormat="1" ht="135" customHeight="1">
      <c r="A437" s="204">
        <v>400</v>
      </c>
      <c r="B437" s="287" t="s">
        <v>771</v>
      </c>
      <c r="C437" s="287"/>
      <c r="D437" s="243" t="s">
        <v>772</v>
      </c>
      <c r="E437" s="282" t="s">
        <v>773</v>
      </c>
      <c r="F437" s="243" t="s">
        <v>1435</v>
      </c>
      <c r="G437" s="243" t="s">
        <v>1438</v>
      </c>
      <c r="H437" s="243" t="s">
        <v>5</v>
      </c>
      <c r="I437" s="195">
        <f t="shared" si="27"/>
        <v>8</v>
      </c>
      <c r="J437" s="288">
        <v>26147900</v>
      </c>
      <c r="K437" s="197">
        <f t="shared" si="25"/>
        <v>209183200</v>
      </c>
      <c r="L437" s="409">
        <v>8</v>
      </c>
      <c r="M437" s="410"/>
      <c r="N437" s="410"/>
      <c r="O437" s="410"/>
      <c r="P437" s="410"/>
      <c r="Q437" s="410"/>
      <c r="R437" s="410"/>
      <c r="S437" s="410"/>
      <c r="T437" s="410"/>
      <c r="U437" s="410"/>
      <c r="V437" s="410"/>
      <c r="W437" s="410"/>
      <c r="X437" s="410"/>
      <c r="Y437" s="410"/>
      <c r="Z437" s="410"/>
      <c r="AA437" s="410"/>
      <c r="AB437" s="410"/>
      <c r="AC437" s="410"/>
    </row>
    <row r="438" spans="1:29" s="237" customFormat="1" ht="112.5" customHeight="1">
      <c r="A438" s="204">
        <v>401</v>
      </c>
      <c r="B438" s="287" t="s">
        <v>708</v>
      </c>
      <c r="C438" s="287"/>
      <c r="D438" s="243" t="s">
        <v>774</v>
      </c>
      <c r="E438" s="282" t="s">
        <v>710</v>
      </c>
      <c r="F438" s="243" t="s">
        <v>1435</v>
      </c>
      <c r="G438" s="243" t="s">
        <v>1436</v>
      </c>
      <c r="H438" s="283" t="s">
        <v>5</v>
      </c>
      <c r="I438" s="195">
        <f t="shared" si="27"/>
        <v>45</v>
      </c>
      <c r="J438" s="288">
        <v>12379500</v>
      </c>
      <c r="K438" s="197">
        <f t="shared" ref="K438:K462" si="28">J438*I438</f>
        <v>557077500</v>
      </c>
      <c r="L438" s="409">
        <v>45</v>
      </c>
      <c r="M438" s="410"/>
      <c r="N438" s="410"/>
      <c r="O438" s="410"/>
      <c r="P438" s="410"/>
      <c r="Q438" s="410"/>
      <c r="R438" s="410"/>
      <c r="S438" s="410"/>
      <c r="T438" s="410"/>
      <c r="U438" s="410"/>
      <c r="V438" s="410"/>
      <c r="W438" s="410"/>
      <c r="X438" s="410"/>
      <c r="Y438" s="410"/>
      <c r="Z438" s="410"/>
      <c r="AA438" s="410"/>
      <c r="AB438" s="410"/>
      <c r="AC438" s="410"/>
    </row>
    <row r="439" spans="1:29" s="237" customFormat="1" ht="123.75" customHeight="1">
      <c r="A439" s="204">
        <v>402</v>
      </c>
      <c r="B439" s="287" t="s">
        <v>776</v>
      </c>
      <c r="C439" s="287"/>
      <c r="D439" s="243" t="s">
        <v>777</v>
      </c>
      <c r="E439" s="282" t="s">
        <v>778</v>
      </c>
      <c r="F439" s="243" t="s">
        <v>1435</v>
      </c>
      <c r="G439" s="243" t="s">
        <v>780</v>
      </c>
      <c r="H439" s="243" t="s">
        <v>5</v>
      </c>
      <c r="I439" s="195">
        <f t="shared" si="27"/>
        <v>3</v>
      </c>
      <c r="J439" s="288">
        <v>5295100</v>
      </c>
      <c r="K439" s="197">
        <f t="shared" si="28"/>
        <v>15885300</v>
      </c>
      <c r="L439" s="409">
        <v>3</v>
      </c>
      <c r="M439" s="410"/>
      <c r="N439" s="410"/>
      <c r="O439" s="410"/>
      <c r="P439" s="410"/>
      <c r="Q439" s="410"/>
      <c r="R439" s="410"/>
      <c r="S439" s="410"/>
      <c r="T439" s="410"/>
      <c r="U439" s="410"/>
      <c r="V439" s="410"/>
      <c r="W439" s="410"/>
      <c r="X439" s="410"/>
      <c r="Y439" s="410"/>
      <c r="Z439" s="410"/>
      <c r="AA439" s="410"/>
      <c r="AB439" s="410"/>
      <c r="AC439" s="410"/>
    </row>
    <row r="440" spans="1:29" s="237" customFormat="1" ht="101.25" customHeight="1">
      <c r="A440" s="204">
        <v>403</v>
      </c>
      <c r="B440" s="287" t="s">
        <v>619</v>
      </c>
      <c r="C440" s="287"/>
      <c r="D440" s="243" t="s">
        <v>781</v>
      </c>
      <c r="E440" s="282" t="s">
        <v>621</v>
      </c>
      <c r="F440" s="243" t="s">
        <v>1435</v>
      </c>
      <c r="G440" s="243" t="s">
        <v>1436</v>
      </c>
      <c r="H440" s="283" t="s">
        <v>5</v>
      </c>
      <c r="I440" s="195">
        <f t="shared" si="27"/>
        <v>20</v>
      </c>
      <c r="J440" s="288">
        <v>9542500</v>
      </c>
      <c r="K440" s="197">
        <f t="shared" si="28"/>
        <v>190850000</v>
      </c>
      <c r="L440" s="409">
        <v>20</v>
      </c>
      <c r="M440" s="410"/>
      <c r="N440" s="410"/>
      <c r="O440" s="410"/>
      <c r="P440" s="410"/>
      <c r="Q440" s="410"/>
      <c r="R440" s="410"/>
      <c r="S440" s="410"/>
      <c r="T440" s="410"/>
      <c r="U440" s="410"/>
      <c r="V440" s="410"/>
      <c r="W440" s="410"/>
      <c r="X440" s="410"/>
      <c r="Y440" s="410"/>
      <c r="Z440" s="410"/>
      <c r="AA440" s="410"/>
      <c r="AB440" s="410"/>
      <c r="AC440" s="410"/>
    </row>
    <row r="441" spans="1:29" s="237" customFormat="1" ht="90" customHeight="1">
      <c r="A441" s="204">
        <v>404</v>
      </c>
      <c r="B441" s="287" t="s">
        <v>521</v>
      </c>
      <c r="C441" s="287"/>
      <c r="D441" s="243" t="s">
        <v>782</v>
      </c>
      <c r="E441" s="282" t="s">
        <v>646</v>
      </c>
      <c r="F441" s="243" t="s">
        <v>1435</v>
      </c>
      <c r="G441" s="243" t="s">
        <v>1436</v>
      </c>
      <c r="H441" s="283" t="s">
        <v>5</v>
      </c>
      <c r="I441" s="195">
        <f t="shared" si="27"/>
        <v>80</v>
      </c>
      <c r="J441" s="288">
        <v>6237000</v>
      </c>
      <c r="K441" s="197">
        <f t="shared" si="28"/>
        <v>498960000</v>
      </c>
      <c r="L441" s="409">
        <v>80</v>
      </c>
      <c r="M441" s="410"/>
      <c r="N441" s="410"/>
      <c r="O441" s="410"/>
      <c r="P441" s="410"/>
      <c r="Q441" s="410"/>
      <c r="R441" s="410"/>
      <c r="S441" s="410"/>
      <c r="T441" s="410"/>
      <c r="U441" s="410"/>
      <c r="V441" s="410"/>
      <c r="W441" s="410"/>
      <c r="X441" s="410"/>
      <c r="Y441" s="410"/>
      <c r="Z441" s="410"/>
      <c r="AA441" s="410"/>
      <c r="AB441" s="410"/>
      <c r="AC441" s="410"/>
    </row>
    <row r="442" spans="1:29" s="237" customFormat="1" ht="101.25" customHeight="1">
      <c r="A442" s="204">
        <v>405</v>
      </c>
      <c r="B442" s="287" t="s">
        <v>784</v>
      </c>
      <c r="C442" s="287"/>
      <c r="D442" s="243" t="s">
        <v>785</v>
      </c>
      <c r="E442" s="282" t="s">
        <v>786</v>
      </c>
      <c r="F442" s="243" t="s">
        <v>1435</v>
      </c>
      <c r="G442" s="243" t="s">
        <v>1436</v>
      </c>
      <c r="H442" s="283" t="s">
        <v>5</v>
      </c>
      <c r="I442" s="195">
        <f t="shared" si="27"/>
        <v>3</v>
      </c>
      <c r="J442" s="288">
        <v>7150000</v>
      </c>
      <c r="K442" s="197">
        <f t="shared" si="28"/>
        <v>21450000</v>
      </c>
      <c r="L442" s="409">
        <v>3</v>
      </c>
      <c r="M442" s="410"/>
      <c r="N442" s="410"/>
      <c r="O442" s="410"/>
      <c r="P442" s="410"/>
      <c r="Q442" s="410"/>
      <c r="R442" s="410"/>
      <c r="S442" s="410"/>
      <c r="T442" s="410"/>
      <c r="U442" s="410"/>
      <c r="V442" s="410"/>
      <c r="W442" s="410"/>
      <c r="X442" s="410"/>
      <c r="Y442" s="410"/>
      <c r="Z442" s="410"/>
      <c r="AA442" s="410"/>
      <c r="AB442" s="410"/>
      <c r="AC442" s="410"/>
    </row>
    <row r="443" spans="1:29" s="237" customFormat="1" ht="112.5" customHeight="1">
      <c r="A443" s="204">
        <v>406</v>
      </c>
      <c r="B443" s="287" t="s">
        <v>788</v>
      </c>
      <c r="C443" s="287"/>
      <c r="D443" s="243" t="s">
        <v>789</v>
      </c>
      <c r="E443" s="282" t="s">
        <v>790</v>
      </c>
      <c r="F443" s="243" t="s">
        <v>1435</v>
      </c>
      <c r="G443" s="243" t="s">
        <v>1438</v>
      </c>
      <c r="H443" s="243" t="s">
        <v>5</v>
      </c>
      <c r="I443" s="195">
        <f t="shared" si="27"/>
        <v>20</v>
      </c>
      <c r="J443" s="288">
        <v>30000000</v>
      </c>
      <c r="K443" s="197">
        <f t="shared" si="28"/>
        <v>600000000</v>
      </c>
      <c r="L443" s="409">
        <v>20</v>
      </c>
      <c r="M443" s="410"/>
      <c r="N443" s="410"/>
      <c r="O443" s="410"/>
      <c r="P443" s="410"/>
      <c r="Q443" s="410"/>
      <c r="R443" s="410"/>
      <c r="S443" s="410"/>
      <c r="T443" s="410"/>
      <c r="U443" s="410"/>
      <c r="V443" s="410"/>
      <c r="W443" s="410"/>
      <c r="X443" s="410"/>
      <c r="Y443" s="410"/>
      <c r="Z443" s="410"/>
      <c r="AA443" s="410"/>
      <c r="AB443" s="410"/>
      <c r="AC443" s="410"/>
    </row>
    <row r="444" spans="1:29" s="237" customFormat="1" ht="101.25" customHeight="1">
      <c r="A444" s="204">
        <v>407</v>
      </c>
      <c r="B444" s="287" t="s">
        <v>268</v>
      </c>
      <c r="C444" s="287"/>
      <c r="D444" s="243" t="s">
        <v>793</v>
      </c>
      <c r="E444" s="282" t="s">
        <v>672</v>
      </c>
      <c r="F444" s="243" t="s">
        <v>1435</v>
      </c>
      <c r="G444" s="243" t="s">
        <v>1436</v>
      </c>
      <c r="H444" s="243" t="s">
        <v>5</v>
      </c>
      <c r="I444" s="195">
        <f t="shared" si="27"/>
        <v>15</v>
      </c>
      <c r="J444" s="288">
        <v>3666000</v>
      </c>
      <c r="K444" s="197">
        <f t="shared" si="28"/>
        <v>54990000</v>
      </c>
      <c r="L444" s="409">
        <v>15</v>
      </c>
      <c r="M444" s="410"/>
      <c r="N444" s="410"/>
      <c r="O444" s="410"/>
      <c r="P444" s="410"/>
      <c r="Q444" s="410"/>
      <c r="R444" s="410"/>
      <c r="S444" s="410"/>
      <c r="T444" s="410"/>
      <c r="U444" s="410"/>
      <c r="V444" s="410"/>
      <c r="W444" s="410"/>
      <c r="X444" s="410"/>
      <c r="Y444" s="410"/>
      <c r="Z444" s="410"/>
      <c r="AA444" s="410"/>
      <c r="AB444" s="410"/>
      <c r="AC444" s="410"/>
    </row>
    <row r="445" spans="1:29" s="237" customFormat="1" ht="123.75" customHeight="1">
      <c r="A445" s="204">
        <v>408</v>
      </c>
      <c r="B445" s="287" t="s">
        <v>675</v>
      </c>
      <c r="C445" s="287"/>
      <c r="D445" s="243" t="s">
        <v>794</v>
      </c>
      <c r="E445" s="282" t="s">
        <v>677</v>
      </c>
      <c r="F445" s="243" t="s">
        <v>1435</v>
      </c>
      <c r="G445" s="243" t="s">
        <v>1436</v>
      </c>
      <c r="H445" s="283" t="s">
        <v>5</v>
      </c>
      <c r="I445" s="195">
        <f t="shared" si="27"/>
        <v>36</v>
      </c>
      <c r="J445" s="288">
        <v>9550000</v>
      </c>
      <c r="K445" s="197">
        <f t="shared" si="28"/>
        <v>343800000</v>
      </c>
      <c r="L445" s="409">
        <v>36</v>
      </c>
      <c r="M445" s="410"/>
      <c r="N445" s="410"/>
      <c r="O445" s="410"/>
      <c r="P445" s="410"/>
      <c r="Q445" s="410"/>
      <c r="R445" s="410"/>
      <c r="S445" s="410"/>
      <c r="T445" s="410"/>
      <c r="U445" s="410"/>
      <c r="V445" s="410"/>
      <c r="W445" s="410"/>
      <c r="X445" s="410"/>
      <c r="Y445" s="410"/>
      <c r="Z445" s="410"/>
      <c r="AA445" s="410"/>
      <c r="AB445" s="410"/>
      <c r="AC445" s="410"/>
    </row>
    <row r="446" spans="1:29" s="237" customFormat="1" ht="146.25" customHeight="1">
      <c r="A446" s="204">
        <v>409</v>
      </c>
      <c r="B446" s="287" t="s">
        <v>796</v>
      </c>
      <c r="C446" s="287"/>
      <c r="D446" s="243" t="s">
        <v>797</v>
      </c>
      <c r="E446" s="282" t="s">
        <v>798</v>
      </c>
      <c r="F446" s="243" t="s">
        <v>1435</v>
      </c>
      <c r="G446" s="243" t="s">
        <v>1436</v>
      </c>
      <c r="H446" s="243" t="s">
        <v>5</v>
      </c>
      <c r="I446" s="195">
        <f t="shared" si="27"/>
        <v>6</v>
      </c>
      <c r="J446" s="288">
        <v>5850000</v>
      </c>
      <c r="K446" s="197">
        <f t="shared" si="28"/>
        <v>35100000</v>
      </c>
      <c r="L446" s="409">
        <v>6</v>
      </c>
      <c r="M446" s="410"/>
      <c r="N446" s="410"/>
      <c r="O446" s="410"/>
      <c r="P446" s="410"/>
      <c r="Q446" s="410"/>
      <c r="R446" s="410"/>
      <c r="S446" s="410"/>
      <c r="T446" s="410"/>
      <c r="U446" s="410"/>
      <c r="V446" s="410"/>
      <c r="W446" s="410"/>
      <c r="X446" s="410"/>
      <c r="Y446" s="410"/>
      <c r="Z446" s="410"/>
      <c r="AA446" s="410"/>
      <c r="AB446" s="410"/>
      <c r="AC446" s="410"/>
    </row>
    <row r="447" spans="1:29" s="237" customFormat="1" ht="135" customHeight="1">
      <c r="A447" s="204">
        <v>410</v>
      </c>
      <c r="B447" s="287" t="s">
        <v>81</v>
      </c>
      <c r="C447" s="287"/>
      <c r="D447" s="243" t="s">
        <v>799</v>
      </c>
      <c r="E447" s="282" t="s">
        <v>639</v>
      </c>
      <c r="F447" s="243" t="s">
        <v>1435</v>
      </c>
      <c r="G447" s="243" t="s">
        <v>1436</v>
      </c>
      <c r="H447" s="243" t="s">
        <v>5</v>
      </c>
      <c r="I447" s="195">
        <f t="shared" si="27"/>
        <v>130</v>
      </c>
      <c r="J447" s="288">
        <v>2559900</v>
      </c>
      <c r="K447" s="197">
        <f t="shared" si="28"/>
        <v>332787000</v>
      </c>
      <c r="L447" s="409">
        <v>130</v>
      </c>
      <c r="M447" s="410"/>
      <c r="N447" s="410"/>
      <c r="O447" s="410"/>
      <c r="P447" s="410"/>
      <c r="Q447" s="410"/>
      <c r="R447" s="410"/>
      <c r="S447" s="410"/>
      <c r="T447" s="410"/>
      <c r="U447" s="410"/>
      <c r="V447" s="410"/>
      <c r="W447" s="410"/>
      <c r="X447" s="410"/>
      <c r="Y447" s="410"/>
      <c r="Z447" s="410"/>
      <c r="AA447" s="410"/>
      <c r="AB447" s="410"/>
      <c r="AC447" s="410"/>
    </row>
    <row r="448" spans="1:29" s="237" customFormat="1" ht="101.25" customHeight="1">
      <c r="A448" s="204">
        <v>411</v>
      </c>
      <c r="B448" s="287" t="s">
        <v>689</v>
      </c>
      <c r="C448" s="287"/>
      <c r="D448" s="243" t="s">
        <v>801</v>
      </c>
      <c r="E448" s="282" t="s">
        <v>691</v>
      </c>
      <c r="F448" s="243" t="s">
        <v>1435</v>
      </c>
      <c r="G448" s="243" t="s">
        <v>1435</v>
      </c>
      <c r="H448" s="283" t="s">
        <v>5</v>
      </c>
      <c r="I448" s="195">
        <f t="shared" si="27"/>
        <v>10</v>
      </c>
      <c r="J448" s="289">
        <v>11250000</v>
      </c>
      <c r="K448" s="197">
        <f t="shared" si="28"/>
        <v>112500000</v>
      </c>
      <c r="L448" s="409">
        <v>10</v>
      </c>
      <c r="M448" s="410"/>
      <c r="N448" s="410"/>
      <c r="O448" s="410"/>
      <c r="P448" s="410"/>
      <c r="Q448" s="410"/>
      <c r="R448" s="410"/>
      <c r="S448" s="410"/>
      <c r="T448" s="410"/>
      <c r="U448" s="410"/>
      <c r="V448" s="410"/>
      <c r="W448" s="410"/>
      <c r="X448" s="410"/>
      <c r="Y448" s="410"/>
      <c r="Z448" s="410"/>
      <c r="AA448" s="410"/>
      <c r="AB448" s="410"/>
      <c r="AC448" s="410"/>
    </row>
    <row r="449" spans="1:29" s="237" customFormat="1" ht="101.25" customHeight="1">
      <c r="A449" s="204">
        <v>412</v>
      </c>
      <c r="B449" s="287" t="s">
        <v>83</v>
      </c>
      <c r="C449" s="287"/>
      <c r="D449" s="243" t="s">
        <v>803</v>
      </c>
      <c r="E449" s="282" t="s">
        <v>804</v>
      </c>
      <c r="F449" s="243" t="s">
        <v>1435</v>
      </c>
      <c r="G449" s="243" t="s">
        <v>1435</v>
      </c>
      <c r="H449" s="283" t="s">
        <v>5</v>
      </c>
      <c r="I449" s="195">
        <f t="shared" si="27"/>
        <v>10</v>
      </c>
      <c r="J449" s="289">
        <v>3650000</v>
      </c>
      <c r="K449" s="197">
        <f t="shared" si="28"/>
        <v>36500000</v>
      </c>
      <c r="L449" s="409">
        <v>10</v>
      </c>
      <c r="M449" s="410"/>
      <c r="N449" s="410"/>
      <c r="O449" s="410"/>
      <c r="P449" s="410"/>
      <c r="Q449" s="410"/>
      <c r="R449" s="410"/>
      <c r="S449" s="410"/>
      <c r="T449" s="410"/>
      <c r="U449" s="410"/>
      <c r="V449" s="410"/>
      <c r="W449" s="410"/>
      <c r="X449" s="410"/>
      <c r="Y449" s="410"/>
      <c r="Z449" s="410"/>
      <c r="AA449" s="410"/>
      <c r="AB449" s="410"/>
      <c r="AC449" s="410"/>
    </row>
    <row r="450" spans="1:29" s="237" customFormat="1" ht="146.25" customHeight="1">
      <c r="A450" s="204">
        <v>413</v>
      </c>
      <c r="B450" s="287" t="s">
        <v>806</v>
      </c>
      <c r="C450" s="287"/>
      <c r="D450" s="243" t="s">
        <v>807</v>
      </c>
      <c r="E450" s="282" t="s">
        <v>808</v>
      </c>
      <c r="F450" s="243" t="s">
        <v>1435</v>
      </c>
      <c r="G450" s="243" t="s">
        <v>1438</v>
      </c>
      <c r="H450" s="283" t="s">
        <v>5</v>
      </c>
      <c r="I450" s="195">
        <f t="shared" si="27"/>
        <v>12</v>
      </c>
      <c r="J450" s="289">
        <v>16102800.000000002</v>
      </c>
      <c r="K450" s="197">
        <f t="shared" si="28"/>
        <v>193233600.00000003</v>
      </c>
      <c r="L450" s="409">
        <v>12</v>
      </c>
      <c r="M450" s="410"/>
      <c r="N450" s="410"/>
      <c r="O450" s="410"/>
      <c r="P450" s="410"/>
      <c r="Q450" s="410"/>
      <c r="R450" s="410"/>
      <c r="S450" s="410"/>
      <c r="T450" s="410"/>
      <c r="U450" s="410"/>
      <c r="V450" s="410"/>
      <c r="W450" s="410"/>
      <c r="X450" s="410"/>
      <c r="Y450" s="410"/>
      <c r="Z450" s="410"/>
      <c r="AA450" s="410"/>
      <c r="AB450" s="410"/>
      <c r="AC450" s="410"/>
    </row>
    <row r="451" spans="1:29" s="237" customFormat="1" ht="123.75" customHeight="1">
      <c r="A451" s="204">
        <v>414</v>
      </c>
      <c r="B451" s="287" t="s">
        <v>71</v>
      </c>
      <c r="C451" s="287"/>
      <c r="D451" s="243" t="s">
        <v>809</v>
      </c>
      <c r="E451" s="282" t="s">
        <v>594</v>
      </c>
      <c r="F451" s="243" t="s">
        <v>1435</v>
      </c>
      <c r="G451" s="243" t="s">
        <v>1435</v>
      </c>
      <c r="H451" s="283" t="s">
        <v>5</v>
      </c>
      <c r="I451" s="195">
        <f t="shared" si="27"/>
        <v>18</v>
      </c>
      <c r="J451" s="289">
        <v>2494800</v>
      </c>
      <c r="K451" s="197">
        <f t="shared" si="28"/>
        <v>44906400</v>
      </c>
      <c r="L451" s="409">
        <v>18</v>
      </c>
      <c r="M451" s="410"/>
      <c r="N451" s="410"/>
      <c r="O451" s="410"/>
      <c r="P451" s="410"/>
      <c r="Q451" s="410"/>
      <c r="R451" s="410"/>
      <c r="S451" s="410"/>
      <c r="T451" s="410"/>
      <c r="U451" s="410"/>
      <c r="V451" s="410"/>
      <c r="W451" s="410"/>
      <c r="X451" s="410"/>
      <c r="Y451" s="410"/>
      <c r="Z451" s="410"/>
      <c r="AA451" s="410"/>
      <c r="AB451" s="410"/>
      <c r="AC451" s="410"/>
    </row>
    <row r="452" spans="1:29" s="237" customFormat="1" ht="101.25" customHeight="1">
      <c r="A452" s="204">
        <v>415</v>
      </c>
      <c r="B452" s="287" t="s">
        <v>641</v>
      </c>
      <c r="C452" s="287"/>
      <c r="D452" s="243" t="s">
        <v>810</v>
      </c>
      <c r="E452" s="282" t="s">
        <v>643</v>
      </c>
      <c r="F452" s="243" t="s">
        <v>1435</v>
      </c>
      <c r="G452" s="243" t="s">
        <v>1435</v>
      </c>
      <c r="H452" s="243" t="s">
        <v>5</v>
      </c>
      <c r="I452" s="195">
        <f t="shared" si="27"/>
        <v>6</v>
      </c>
      <c r="J452" s="289">
        <v>7925000</v>
      </c>
      <c r="K452" s="197">
        <f t="shared" si="28"/>
        <v>47550000</v>
      </c>
      <c r="L452" s="409">
        <v>6</v>
      </c>
      <c r="M452" s="410"/>
      <c r="N452" s="410"/>
      <c r="O452" s="410"/>
      <c r="P452" s="410"/>
      <c r="Q452" s="410"/>
      <c r="R452" s="410"/>
      <c r="S452" s="410"/>
      <c r="T452" s="410"/>
      <c r="U452" s="410"/>
      <c r="V452" s="410"/>
      <c r="W452" s="410"/>
      <c r="X452" s="410"/>
      <c r="Y452" s="410"/>
      <c r="Z452" s="410"/>
      <c r="AA452" s="410"/>
      <c r="AB452" s="410"/>
      <c r="AC452" s="410"/>
    </row>
    <row r="453" spans="1:29" s="237" customFormat="1" ht="101.25" customHeight="1">
      <c r="A453" s="204">
        <v>416</v>
      </c>
      <c r="B453" s="290" t="s">
        <v>704</v>
      </c>
      <c r="C453" s="290"/>
      <c r="D453" s="291" t="s">
        <v>705</v>
      </c>
      <c r="E453" s="292" t="s">
        <v>706</v>
      </c>
      <c r="F453" s="243" t="s">
        <v>1435</v>
      </c>
      <c r="G453" s="243" t="s">
        <v>1435</v>
      </c>
      <c r="H453" s="283" t="s">
        <v>5</v>
      </c>
      <c r="I453" s="195">
        <f t="shared" si="27"/>
        <v>10</v>
      </c>
      <c r="J453" s="289">
        <v>3400000</v>
      </c>
      <c r="K453" s="197">
        <f t="shared" si="28"/>
        <v>34000000</v>
      </c>
      <c r="L453" s="409">
        <v>10</v>
      </c>
      <c r="M453" s="410"/>
      <c r="N453" s="410"/>
      <c r="O453" s="410"/>
      <c r="P453" s="410"/>
      <c r="Q453" s="410"/>
      <c r="R453" s="410"/>
      <c r="S453" s="410"/>
      <c r="T453" s="410"/>
      <c r="U453" s="410"/>
      <c r="V453" s="410"/>
      <c r="W453" s="410"/>
      <c r="X453" s="410"/>
      <c r="Y453" s="410"/>
      <c r="Z453" s="410"/>
      <c r="AA453" s="410"/>
      <c r="AB453" s="410"/>
      <c r="AC453" s="410"/>
    </row>
    <row r="454" spans="1:29" s="237" customFormat="1" ht="112.5" customHeight="1">
      <c r="A454" s="204">
        <v>417</v>
      </c>
      <c r="B454" s="287" t="s">
        <v>6</v>
      </c>
      <c r="C454" s="287"/>
      <c r="D454" s="243" t="s">
        <v>811</v>
      </c>
      <c r="E454" s="282" t="s">
        <v>611</v>
      </c>
      <c r="F454" s="243" t="s">
        <v>1435</v>
      </c>
      <c r="G454" s="243" t="s">
        <v>1435</v>
      </c>
      <c r="H454" s="283" t="s">
        <v>5</v>
      </c>
      <c r="I454" s="195">
        <f t="shared" si="27"/>
        <v>40</v>
      </c>
      <c r="J454" s="289">
        <v>5950000</v>
      </c>
      <c r="K454" s="197">
        <f t="shared" si="28"/>
        <v>238000000</v>
      </c>
      <c r="L454" s="409">
        <v>40</v>
      </c>
      <c r="M454" s="410"/>
      <c r="N454" s="410"/>
      <c r="O454" s="410"/>
      <c r="P454" s="410"/>
      <c r="Q454" s="410"/>
      <c r="R454" s="410"/>
      <c r="S454" s="410"/>
      <c r="T454" s="410"/>
      <c r="U454" s="410"/>
      <c r="V454" s="410"/>
      <c r="W454" s="410"/>
      <c r="X454" s="410"/>
      <c r="Y454" s="410"/>
      <c r="Z454" s="410"/>
      <c r="AA454" s="410"/>
      <c r="AB454" s="410"/>
      <c r="AC454" s="410"/>
    </row>
    <row r="455" spans="1:29" s="237" customFormat="1" ht="101.25" customHeight="1">
      <c r="A455" s="204">
        <v>418</v>
      </c>
      <c r="B455" s="290" t="s">
        <v>11</v>
      </c>
      <c r="C455" s="290"/>
      <c r="D455" s="291" t="s">
        <v>649</v>
      </c>
      <c r="E455" s="292" t="s">
        <v>650</v>
      </c>
      <c r="F455" s="243" t="s">
        <v>1435</v>
      </c>
      <c r="G455" s="243" t="s">
        <v>1438</v>
      </c>
      <c r="H455" s="291" t="s">
        <v>5</v>
      </c>
      <c r="I455" s="195">
        <f t="shared" si="27"/>
        <v>100</v>
      </c>
      <c r="J455" s="289">
        <v>3200000</v>
      </c>
      <c r="K455" s="197">
        <f t="shared" si="28"/>
        <v>320000000</v>
      </c>
      <c r="L455" s="409">
        <v>100</v>
      </c>
      <c r="M455" s="410"/>
      <c r="N455" s="410"/>
      <c r="O455" s="410"/>
      <c r="P455" s="410"/>
      <c r="Q455" s="410"/>
      <c r="R455" s="410"/>
      <c r="S455" s="410"/>
      <c r="T455" s="410"/>
      <c r="U455" s="410"/>
      <c r="V455" s="410"/>
      <c r="W455" s="410"/>
      <c r="X455" s="410"/>
      <c r="Y455" s="410"/>
      <c r="Z455" s="410"/>
      <c r="AA455" s="410"/>
      <c r="AB455" s="410"/>
      <c r="AC455" s="410"/>
    </row>
    <row r="456" spans="1:29" s="237" customFormat="1" ht="146.25" customHeight="1">
      <c r="A456" s="204">
        <v>419</v>
      </c>
      <c r="B456" s="287" t="s">
        <v>693</v>
      </c>
      <c r="C456" s="287"/>
      <c r="D456" s="243" t="s">
        <v>812</v>
      </c>
      <c r="E456" s="282" t="s">
        <v>695</v>
      </c>
      <c r="F456" s="243" t="s">
        <v>1435</v>
      </c>
      <c r="G456" s="243" t="s">
        <v>1438</v>
      </c>
      <c r="H456" s="283" t="s">
        <v>5</v>
      </c>
      <c r="I456" s="195">
        <f t="shared" si="27"/>
        <v>19</v>
      </c>
      <c r="J456" s="288">
        <v>46200000</v>
      </c>
      <c r="K456" s="197">
        <f t="shared" si="28"/>
        <v>877800000</v>
      </c>
      <c r="L456" s="409">
        <v>19</v>
      </c>
      <c r="M456" s="410"/>
      <c r="N456" s="410"/>
      <c r="O456" s="410"/>
      <c r="P456" s="410"/>
      <c r="Q456" s="410"/>
      <c r="R456" s="410"/>
      <c r="S456" s="410"/>
      <c r="T456" s="410"/>
      <c r="U456" s="410"/>
      <c r="V456" s="410"/>
      <c r="W456" s="410"/>
      <c r="X456" s="410"/>
      <c r="Y456" s="410"/>
      <c r="Z456" s="410"/>
      <c r="AA456" s="410"/>
      <c r="AB456" s="410"/>
      <c r="AC456" s="410"/>
    </row>
    <row r="457" spans="1:29" s="237" customFormat="1" ht="146.25" customHeight="1">
      <c r="A457" s="204">
        <v>420</v>
      </c>
      <c r="B457" s="287" t="s">
        <v>663</v>
      </c>
      <c r="C457" s="287"/>
      <c r="D457" s="243" t="s">
        <v>812</v>
      </c>
      <c r="E457" s="282" t="s">
        <v>665</v>
      </c>
      <c r="F457" s="243" t="s">
        <v>1435</v>
      </c>
      <c r="G457" s="243" t="s">
        <v>1438</v>
      </c>
      <c r="H457" s="283" t="s">
        <v>112</v>
      </c>
      <c r="I457" s="195">
        <f t="shared" si="27"/>
        <v>55</v>
      </c>
      <c r="J457" s="288">
        <v>24750000</v>
      </c>
      <c r="K457" s="197">
        <f t="shared" si="28"/>
        <v>1361250000</v>
      </c>
      <c r="L457" s="409">
        <v>55</v>
      </c>
      <c r="M457" s="410"/>
      <c r="N457" s="410"/>
      <c r="O457" s="410"/>
      <c r="P457" s="410"/>
      <c r="Q457" s="410"/>
      <c r="R457" s="410"/>
      <c r="S457" s="410"/>
      <c r="T457" s="410"/>
      <c r="U457" s="410"/>
      <c r="V457" s="410"/>
      <c r="W457" s="410"/>
      <c r="X457" s="410"/>
      <c r="Y457" s="410"/>
      <c r="Z457" s="410"/>
      <c r="AA457" s="410"/>
      <c r="AB457" s="410"/>
      <c r="AC457" s="410"/>
    </row>
    <row r="458" spans="1:29" s="237" customFormat="1" ht="123.75" customHeight="1">
      <c r="A458" s="204">
        <v>421</v>
      </c>
      <c r="B458" s="287" t="s">
        <v>315</v>
      </c>
      <c r="C458" s="287"/>
      <c r="D458" s="243" t="s">
        <v>813</v>
      </c>
      <c r="E458" s="282" t="s">
        <v>680</v>
      </c>
      <c r="F458" s="243" t="s">
        <v>1435</v>
      </c>
      <c r="G458" s="243" t="s">
        <v>1435</v>
      </c>
      <c r="H458" s="243" t="s">
        <v>5</v>
      </c>
      <c r="I458" s="195">
        <f t="shared" si="27"/>
        <v>9</v>
      </c>
      <c r="J458" s="288">
        <v>9575000</v>
      </c>
      <c r="K458" s="197">
        <f t="shared" si="28"/>
        <v>86175000</v>
      </c>
      <c r="L458" s="409">
        <v>9</v>
      </c>
      <c r="M458" s="410"/>
      <c r="N458" s="410"/>
      <c r="O458" s="410"/>
      <c r="P458" s="410"/>
      <c r="Q458" s="410"/>
      <c r="R458" s="410"/>
      <c r="S458" s="410"/>
      <c r="T458" s="410"/>
      <c r="U458" s="410"/>
      <c r="V458" s="410"/>
      <c r="W458" s="410"/>
      <c r="X458" s="410"/>
      <c r="Y458" s="410"/>
      <c r="Z458" s="410"/>
      <c r="AA458" s="410"/>
      <c r="AB458" s="410"/>
      <c r="AC458" s="410"/>
    </row>
    <row r="459" spans="1:29" s="237" customFormat="1" ht="101.25" customHeight="1">
      <c r="A459" s="204">
        <v>422</v>
      </c>
      <c r="B459" s="287" t="s">
        <v>815</v>
      </c>
      <c r="C459" s="287"/>
      <c r="D459" s="243" t="s">
        <v>816</v>
      </c>
      <c r="E459" s="282" t="s">
        <v>817</v>
      </c>
      <c r="F459" s="243" t="s">
        <v>1435</v>
      </c>
      <c r="G459" s="243" t="s">
        <v>1435</v>
      </c>
      <c r="H459" s="243" t="s">
        <v>5</v>
      </c>
      <c r="I459" s="195">
        <f t="shared" si="27"/>
        <v>32</v>
      </c>
      <c r="J459" s="288">
        <v>6500000</v>
      </c>
      <c r="K459" s="197">
        <f t="shared" si="28"/>
        <v>208000000</v>
      </c>
      <c r="L459" s="409">
        <v>32</v>
      </c>
      <c r="M459" s="410"/>
      <c r="N459" s="410"/>
      <c r="O459" s="410"/>
      <c r="P459" s="410"/>
      <c r="Q459" s="410"/>
      <c r="R459" s="410"/>
      <c r="S459" s="410"/>
      <c r="T459" s="410"/>
      <c r="U459" s="410"/>
      <c r="V459" s="410"/>
      <c r="W459" s="410"/>
      <c r="X459" s="410"/>
      <c r="Y459" s="410"/>
      <c r="Z459" s="410"/>
      <c r="AA459" s="410"/>
      <c r="AB459" s="410"/>
      <c r="AC459" s="410"/>
    </row>
    <row r="460" spans="1:29" s="223" customFormat="1" ht="67.5" customHeight="1">
      <c r="A460" s="204">
        <v>423</v>
      </c>
      <c r="B460" s="207" t="s">
        <v>819</v>
      </c>
      <c r="C460" s="207"/>
      <c r="D460" s="204" t="s">
        <v>820</v>
      </c>
      <c r="E460" s="193" t="s">
        <v>821</v>
      </c>
      <c r="F460" s="204" t="s">
        <v>822</v>
      </c>
      <c r="G460" s="204" t="s">
        <v>360</v>
      </c>
      <c r="H460" s="204" t="s">
        <v>5</v>
      </c>
      <c r="I460" s="195">
        <f t="shared" si="27"/>
        <v>3</v>
      </c>
      <c r="J460" s="293">
        <v>7050750</v>
      </c>
      <c r="K460" s="197">
        <f t="shared" si="28"/>
        <v>21152250</v>
      </c>
      <c r="L460" s="409">
        <v>3</v>
      </c>
      <c r="M460" s="410"/>
      <c r="N460" s="410"/>
      <c r="O460" s="410"/>
      <c r="P460" s="410"/>
      <c r="Q460" s="410"/>
      <c r="R460" s="410"/>
      <c r="S460" s="410"/>
      <c r="T460" s="410"/>
      <c r="U460" s="410"/>
      <c r="V460" s="410"/>
      <c r="W460" s="410"/>
      <c r="X460" s="410"/>
      <c r="Y460" s="410"/>
      <c r="Z460" s="410"/>
      <c r="AA460" s="410"/>
      <c r="AB460" s="410"/>
      <c r="AC460" s="410"/>
    </row>
    <row r="461" spans="1:29" s="223" customFormat="1" ht="67.5" customHeight="1">
      <c r="A461" s="204">
        <v>424</v>
      </c>
      <c r="B461" s="207" t="s">
        <v>824</v>
      </c>
      <c r="C461" s="207"/>
      <c r="D461" s="204" t="s">
        <v>825</v>
      </c>
      <c r="E461" s="193" t="s">
        <v>821</v>
      </c>
      <c r="F461" s="204" t="s">
        <v>822</v>
      </c>
      <c r="G461" s="204" t="s">
        <v>360</v>
      </c>
      <c r="H461" s="204" t="s">
        <v>5</v>
      </c>
      <c r="I461" s="195">
        <f t="shared" si="27"/>
        <v>3</v>
      </c>
      <c r="J461" s="293">
        <v>7050750</v>
      </c>
      <c r="K461" s="197">
        <f t="shared" si="28"/>
        <v>21152250</v>
      </c>
      <c r="L461" s="409">
        <v>3</v>
      </c>
      <c r="M461" s="410"/>
      <c r="N461" s="410"/>
      <c r="O461" s="410"/>
      <c r="P461" s="410"/>
      <c r="Q461" s="410"/>
      <c r="R461" s="410"/>
      <c r="S461" s="410"/>
      <c r="T461" s="410"/>
      <c r="U461" s="410"/>
      <c r="V461" s="410"/>
      <c r="W461" s="410"/>
      <c r="X461" s="410"/>
      <c r="Y461" s="410"/>
      <c r="Z461" s="410"/>
      <c r="AA461" s="410"/>
      <c r="AB461" s="410"/>
      <c r="AC461" s="410"/>
    </row>
    <row r="462" spans="1:29" s="223" customFormat="1" ht="56.25" customHeight="1">
      <c r="A462" s="204">
        <v>425</v>
      </c>
      <c r="B462" s="207" t="s">
        <v>827</v>
      </c>
      <c r="C462" s="207"/>
      <c r="D462" s="204" t="s">
        <v>828</v>
      </c>
      <c r="E462" s="193" t="s">
        <v>829</v>
      </c>
      <c r="F462" s="204" t="s">
        <v>822</v>
      </c>
      <c r="G462" s="204" t="s">
        <v>360</v>
      </c>
      <c r="H462" s="204" t="s">
        <v>5</v>
      </c>
      <c r="I462" s="195">
        <f t="shared" si="27"/>
        <v>18</v>
      </c>
      <c r="J462" s="293">
        <v>2400300</v>
      </c>
      <c r="K462" s="197">
        <f t="shared" si="28"/>
        <v>43205400</v>
      </c>
      <c r="L462" s="409">
        <v>18</v>
      </c>
      <c r="M462" s="410"/>
      <c r="N462" s="410"/>
      <c r="O462" s="410"/>
      <c r="P462" s="410"/>
      <c r="Q462" s="410"/>
      <c r="R462" s="410"/>
      <c r="S462" s="410"/>
      <c r="T462" s="410"/>
      <c r="U462" s="410"/>
      <c r="V462" s="410"/>
      <c r="W462" s="410"/>
      <c r="X462" s="410"/>
      <c r="Y462" s="410"/>
      <c r="Z462" s="410"/>
      <c r="AA462" s="410"/>
      <c r="AB462" s="410"/>
      <c r="AC462" s="410"/>
    </row>
    <row r="463" spans="1:29" s="212" customFormat="1" ht="12">
      <c r="A463" s="185"/>
      <c r="B463" s="208" t="s">
        <v>962</v>
      </c>
      <c r="G463" s="185"/>
      <c r="I463" s="188"/>
      <c r="J463" s="213"/>
      <c r="K463" s="190">
        <v>1721020000</v>
      </c>
      <c r="L463" s="405"/>
      <c r="M463" s="404"/>
      <c r="N463" s="404"/>
      <c r="O463" s="404"/>
      <c r="P463" s="404"/>
      <c r="Q463" s="404"/>
      <c r="R463" s="404"/>
      <c r="S463" s="404"/>
      <c r="T463" s="404"/>
      <c r="U463" s="404"/>
      <c r="V463" s="404"/>
      <c r="W463" s="404"/>
      <c r="X463" s="404"/>
      <c r="Y463" s="404"/>
      <c r="Z463" s="404"/>
      <c r="AA463" s="404"/>
      <c r="AB463" s="404"/>
      <c r="AC463" s="404"/>
    </row>
    <row r="464" spans="1:29" s="193" customFormat="1" ht="393.75" customHeight="1">
      <c r="A464" s="204">
        <v>426</v>
      </c>
      <c r="B464" s="193" t="s">
        <v>965</v>
      </c>
      <c r="C464" s="193" t="s">
        <v>965</v>
      </c>
      <c r="D464" s="193" t="s">
        <v>966</v>
      </c>
      <c r="E464" s="193" t="s">
        <v>1329</v>
      </c>
      <c r="F464" s="193" t="s">
        <v>822</v>
      </c>
      <c r="G464" s="204" t="s">
        <v>360</v>
      </c>
      <c r="H464" s="193" t="s">
        <v>5</v>
      </c>
      <c r="I464" s="195">
        <f t="shared" ref="I464:I485" si="29">SUM(L464:AC464)</f>
        <v>3</v>
      </c>
      <c r="J464" s="294">
        <v>1138000</v>
      </c>
      <c r="K464" s="197">
        <f t="shared" ref="K464:K485" si="30">J464*I464</f>
        <v>3414000</v>
      </c>
      <c r="L464" s="409"/>
      <c r="M464" s="410"/>
      <c r="N464" s="410">
        <v>3</v>
      </c>
      <c r="O464" s="410"/>
      <c r="P464" s="410"/>
      <c r="Q464" s="410"/>
      <c r="R464" s="410"/>
      <c r="S464" s="410"/>
      <c r="T464" s="410"/>
      <c r="U464" s="410"/>
      <c r="V464" s="410"/>
      <c r="W464" s="410"/>
      <c r="X464" s="410"/>
      <c r="Y464" s="410"/>
      <c r="Z464" s="410"/>
      <c r="AA464" s="410"/>
      <c r="AB464" s="410"/>
      <c r="AC464" s="410"/>
    </row>
    <row r="465" spans="1:29" s="193" customFormat="1" ht="371.25" customHeight="1">
      <c r="A465" s="204">
        <v>427</v>
      </c>
      <c r="B465" s="193" t="s">
        <v>356</v>
      </c>
      <c r="C465" s="193" t="s">
        <v>356</v>
      </c>
      <c r="D465" s="193" t="s">
        <v>971</v>
      </c>
      <c r="E465" s="193" t="s">
        <v>1330</v>
      </c>
      <c r="F465" s="193" t="s">
        <v>822</v>
      </c>
      <c r="G465" s="204" t="s">
        <v>360</v>
      </c>
      <c r="H465" s="193" t="s">
        <v>5</v>
      </c>
      <c r="I465" s="195">
        <f t="shared" si="29"/>
        <v>30</v>
      </c>
      <c r="J465" s="294">
        <v>2910000</v>
      </c>
      <c r="K465" s="197">
        <f t="shared" si="30"/>
        <v>87300000</v>
      </c>
      <c r="L465" s="409"/>
      <c r="M465" s="410"/>
      <c r="N465" s="410">
        <v>30</v>
      </c>
      <c r="O465" s="410"/>
      <c r="P465" s="410"/>
      <c r="Q465" s="410"/>
      <c r="R465" s="410"/>
      <c r="S465" s="410"/>
      <c r="T465" s="410"/>
      <c r="U465" s="410"/>
      <c r="V465" s="410"/>
      <c r="W465" s="410"/>
      <c r="X465" s="410"/>
      <c r="Y465" s="410"/>
      <c r="Z465" s="410"/>
      <c r="AA465" s="410"/>
      <c r="AB465" s="410"/>
      <c r="AC465" s="410"/>
    </row>
    <row r="466" spans="1:29" s="193" customFormat="1" ht="393.75" customHeight="1">
      <c r="A466" s="204">
        <v>428</v>
      </c>
      <c r="B466" s="193" t="s">
        <v>362</v>
      </c>
      <c r="C466" s="193" t="s">
        <v>362</v>
      </c>
      <c r="D466" s="193" t="s">
        <v>971</v>
      </c>
      <c r="E466" s="193" t="s">
        <v>1331</v>
      </c>
      <c r="F466" s="193" t="s">
        <v>822</v>
      </c>
      <c r="G466" s="204" t="s">
        <v>360</v>
      </c>
      <c r="H466" s="193" t="s">
        <v>5</v>
      </c>
      <c r="I466" s="195">
        <f t="shared" si="29"/>
        <v>30</v>
      </c>
      <c r="J466" s="294">
        <v>2910000</v>
      </c>
      <c r="K466" s="197">
        <f t="shared" si="30"/>
        <v>87300000</v>
      </c>
      <c r="L466" s="409"/>
      <c r="M466" s="410"/>
      <c r="N466" s="410">
        <v>30</v>
      </c>
      <c r="O466" s="410"/>
      <c r="P466" s="410"/>
      <c r="Q466" s="410"/>
      <c r="R466" s="410"/>
      <c r="S466" s="410"/>
      <c r="T466" s="410"/>
      <c r="U466" s="410"/>
      <c r="V466" s="410"/>
      <c r="W466" s="410"/>
      <c r="X466" s="410"/>
      <c r="Y466" s="410"/>
      <c r="Z466" s="410"/>
      <c r="AA466" s="410"/>
      <c r="AB466" s="410"/>
      <c r="AC466" s="410"/>
    </row>
    <row r="467" spans="1:29" s="193" customFormat="1" ht="360" customHeight="1">
      <c r="A467" s="204">
        <v>429</v>
      </c>
      <c r="B467" s="193" t="s">
        <v>978</v>
      </c>
      <c r="C467" s="193" t="s">
        <v>978</v>
      </c>
      <c r="D467" s="193" t="s">
        <v>966</v>
      </c>
      <c r="E467" s="193" t="s">
        <v>1332</v>
      </c>
      <c r="F467" s="193" t="s">
        <v>822</v>
      </c>
      <c r="G467" s="204" t="s">
        <v>360</v>
      </c>
      <c r="H467" s="193" t="s">
        <v>5</v>
      </c>
      <c r="I467" s="195">
        <f t="shared" si="29"/>
        <v>30</v>
      </c>
      <c r="J467" s="294">
        <v>2910000</v>
      </c>
      <c r="K467" s="197">
        <f t="shared" si="30"/>
        <v>87300000</v>
      </c>
      <c r="L467" s="409"/>
      <c r="M467" s="410"/>
      <c r="N467" s="410">
        <v>30</v>
      </c>
      <c r="O467" s="410"/>
      <c r="P467" s="410"/>
      <c r="Q467" s="410"/>
      <c r="R467" s="410"/>
      <c r="S467" s="410"/>
      <c r="T467" s="410"/>
      <c r="U467" s="410"/>
      <c r="V467" s="410"/>
      <c r="W467" s="410"/>
      <c r="X467" s="410"/>
      <c r="Y467" s="410"/>
      <c r="Z467" s="410"/>
      <c r="AA467" s="410"/>
      <c r="AB467" s="410"/>
      <c r="AC467" s="410"/>
    </row>
    <row r="468" spans="1:29" s="193" customFormat="1" ht="409.5" customHeight="1">
      <c r="A468" s="204">
        <v>430</v>
      </c>
      <c r="B468" s="193" t="s">
        <v>982</v>
      </c>
      <c r="C468" s="193" t="s">
        <v>982</v>
      </c>
      <c r="D468" s="193" t="s">
        <v>971</v>
      </c>
      <c r="E468" s="193" t="s">
        <v>1333</v>
      </c>
      <c r="F468" s="193" t="s">
        <v>822</v>
      </c>
      <c r="G468" s="204" t="s">
        <v>360</v>
      </c>
      <c r="H468" s="193" t="s">
        <v>5</v>
      </c>
      <c r="I468" s="195">
        <f t="shared" si="29"/>
        <v>30</v>
      </c>
      <c r="J468" s="294">
        <v>2436000</v>
      </c>
      <c r="K468" s="197">
        <f t="shared" si="30"/>
        <v>73080000</v>
      </c>
      <c r="L468" s="409"/>
      <c r="M468" s="410"/>
      <c r="N468" s="410">
        <v>30</v>
      </c>
      <c r="O468" s="410"/>
      <c r="P468" s="410"/>
      <c r="Q468" s="410"/>
      <c r="R468" s="410"/>
      <c r="S468" s="410"/>
      <c r="T468" s="410"/>
      <c r="U468" s="410"/>
      <c r="V468" s="410"/>
      <c r="W468" s="410"/>
      <c r="X468" s="410"/>
      <c r="Y468" s="410"/>
      <c r="Z468" s="410"/>
      <c r="AA468" s="410"/>
      <c r="AB468" s="410"/>
      <c r="AC468" s="410"/>
    </row>
    <row r="469" spans="1:29" s="183" customFormat="1" ht="382.5" customHeight="1">
      <c r="A469" s="204">
        <v>431</v>
      </c>
      <c r="B469" s="193" t="s">
        <v>986</v>
      </c>
      <c r="C469" s="193" t="s">
        <v>986</v>
      </c>
      <c r="D469" s="204" t="s">
        <v>966</v>
      </c>
      <c r="E469" s="207" t="s">
        <v>1316</v>
      </c>
      <c r="F469" s="204" t="s">
        <v>822</v>
      </c>
      <c r="G469" s="204" t="s">
        <v>360</v>
      </c>
      <c r="H469" s="204" t="s">
        <v>5</v>
      </c>
      <c r="I469" s="195">
        <f t="shared" si="29"/>
        <v>30</v>
      </c>
      <c r="J469" s="218">
        <v>1616000</v>
      </c>
      <c r="K469" s="197">
        <f t="shared" si="30"/>
        <v>48480000</v>
      </c>
      <c r="L469" s="409"/>
      <c r="M469" s="410"/>
      <c r="N469" s="410">
        <v>30</v>
      </c>
      <c r="O469" s="410"/>
      <c r="P469" s="410"/>
      <c r="Q469" s="410"/>
      <c r="R469" s="410"/>
      <c r="S469" s="410"/>
      <c r="T469" s="410"/>
      <c r="U469" s="410"/>
      <c r="V469" s="410"/>
      <c r="W469" s="410"/>
      <c r="X469" s="410"/>
      <c r="Y469" s="410"/>
      <c r="Z469" s="410"/>
      <c r="AA469" s="410"/>
      <c r="AB469" s="410"/>
      <c r="AC469" s="410"/>
    </row>
    <row r="470" spans="1:29" s="183" customFormat="1" ht="382.5" customHeight="1">
      <c r="A470" s="204">
        <v>432</v>
      </c>
      <c r="B470" s="193" t="s">
        <v>990</v>
      </c>
      <c r="C470" s="193" t="s">
        <v>990</v>
      </c>
      <c r="D470" s="204" t="s">
        <v>971</v>
      </c>
      <c r="E470" s="207" t="s">
        <v>991</v>
      </c>
      <c r="F470" s="204" t="s">
        <v>822</v>
      </c>
      <c r="G470" s="204" t="s">
        <v>360</v>
      </c>
      <c r="H470" s="204" t="s">
        <v>5</v>
      </c>
      <c r="I470" s="195">
        <f t="shared" si="29"/>
        <v>30</v>
      </c>
      <c r="J470" s="218">
        <v>3168000</v>
      </c>
      <c r="K470" s="197">
        <f t="shared" si="30"/>
        <v>95040000</v>
      </c>
      <c r="L470" s="409"/>
      <c r="M470" s="410"/>
      <c r="N470" s="410">
        <v>30</v>
      </c>
      <c r="O470" s="410"/>
      <c r="P470" s="410"/>
      <c r="Q470" s="410"/>
      <c r="R470" s="410"/>
      <c r="S470" s="410"/>
      <c r="T470" s="410"/>
      <c r="U470" s="410"/>
      <c r="V470" s="410"/>
      <c r="W470" s="410"/>
      <c r="X470" s="410"/>
      <c r="Y470" s="410"/>
      <c r="Z470" s="410"/>
      <c r="AA470" s="410"/>
      <c r="AB470" s="410"/>
      <c r="AC470" s="410"/>
    </row>
    <row r="471" spans="1:29" s="183" customFormat="1" ht="409.5" customHeight="1">
      <c r="A471" s="204">
        <v>433</v>
      </c>
      <c r="B471" s="295" t="s">
        <v>994</v>
      </c>
      <c r="C471" s="295" t="s">
        <v>994</v>
      </c>
      <c r="D471" s="293" t="s">
        <v>995</v>
      </c>
      <c r="E471" s="207" t="s">
        <v>996</v>
      </c>
      <c r="F471" s="204" t="s">
        <v>822</v>
      </c>
      <c r="G471" s="204" t="s">
        <v>360</v>
      </c>
      <c r="H471" s="204" t="s">
        <v>5</v>
      </c>
      <c r="I471" s="195">
        <f t="shared" si="29"/>
        <v>3</v>
      </c>
      <c r="J471" s="218">
        <v>1950000</v>
      </c>
      <c r="K471" s="197">
        <f t="shared" si="30"/>
        <v>5850000</v>
      </c>
      <c r="L471" s="409"/>
      <c r="M471" s="410"/>
      <c r="N471" s="410">
        <v>3</v>
      </c>
      <c r="O471" s="410"/>
      <c r="P471" s="410"/>
      <c r="Q471" s="410"/>
      <c r="R471" s="410"/>
      <c r="S471" s="410"/>
      <c r="T471" s="410"/>
      <c r="U471" s="410"/>
      <c r="V471" s="410"/>
      <c r="W471" s="410"/>
      <c r="X471" s="410"/>
      <c r="Y471" s="410"/>
      <c r="Z471" s="410"/>
      <c r="AA471" s="410"/>
      <c r="AB471" s="410"/>
      <c r="AC471" s="410"/>
    </row>
    <row r="472" spans="1:29" s="183" customFormat="1" ht="371.25" customHeight="1">
      <c r="A472" s="204">
        <v>434</v>
      </c>
      <c r="B472" s="295" t="s">
        <v>999</v>
      </c>
      <c r="C472" s="295" t="s">
        <v>999</v>
      </c>
      <c r="D472" s="293" t="s">
        <v>966</v>
      </c>
      <c r="E472" s="207" t="s">
        <v>1000</v>
      </c>
      <c r="F472" s="204" t="s">
        <v>822</v>
      </c>
      <c r="G472" s="204" t="s">
        <v>360</v>
      </c>
      <c r="H472" s="204" t="s">
        <v>5</v>
      </c>
      <c r="I472" s="195">
        <f t="shared" si="29"/>
        <v>30</v>
      </c>
      <c r="J472" s="218">
        <v>3038000</v>
      </c>
      <c r="K472" s="197">
        <f t="shared" si="30"/>
        <v>91140000</v>
      </c>
      <c r="L472" s="409"/>
      <c r="M472" s="410"/>
      <c r="N472" s="410">
        <v>30</v>
      </c>
      <c r="O472" s="410"/>
      <c r="P472" s="410"/>
      <c r="Q472" s="410"/>
      <c r="R472" s="410"/>
      <c r="S472" s="410"/>
      <c r="T472" s="410"/>
      <c r="U472" s="410"/>
      <c r="V472" s="410"/>
      <c r="W472" s="410"/>
      <c r="X472" s="410"/>
      <c r="Y472" s="410"/>
      <c r="Z472" s="410"/>
      <c r="AA472" s="410"/>
      <c r="AB472" s="410"/>
      <c r="AC472" s="410"/>
    </row>
    <row r="473" spans="1:29" s="183" customFormat="1" ht="409.5" customHeight="1">
      <c r="A473" s="204">
        <v>435</v>
      </c>
      <c r="B473" s="193" t="s">
        <v>1003</v>
      </c>
      <c r="C473" s="193" t="s">
        <v>1003</v>
      </c>
      <c r="D473" s="204" t="s">
        <v>971</v>
      </c>
      <c r="E473" s="207" t="s">
        <v>1334</v>
      </c>
      <c r="F473" s="204" t="s">
        <v>822</v>
      </c>
      <c r="G473" s="204" t="s">
        <v>360</v>
      </c>
      <c r="H473" s="204" t="s">
        <v>5</v>
      </c>
      <c r="I473" s="195">
        <f t="shared" si="29"/>
        <v>30</v>
      </c>
      <c r="J473" s="218">
        <v>3168000</v>
      </c>
      <c r="K473" s="197">
        <f t="shared" si="30"/>
        <v>95040000</v>
      </c>
      <c r="L473" s="409"/>
      <c r="M473" s="410"/>
      <c r="N473" s="410">
        <v>30</v>
      </c>
      <c r="O473" s="410"/>
      <c r="P473" s="410"/>
      <c r="Q473" s="410"/>
      <c r="R473" s="410"/>
      <c r="S473" s="410"/>
      <c r="T473" s="410"/>
      <c r="U473" s="410"/>
      <c r="V473" s="410"/>
      <c r="W473" s="410"/>
      <c r="X473" s="410"/>
      <c r="Y473" s="410"/>
      <c r="Z473" s="410"/>
      <c r="AA473" s="410"/>
      <c r="AB473" s="410"/>
      <c r="AC473" s="410"/>
    </row>
    <row r="474" spans="1:29" s="183" customFormat="1" ht="409.5" customHeight="1">
      <c r="A474" s="204">
        <v>436</v>
      </c>
      <c r="B474" s="193" t="s">
        <v>1007</v>
      </c>
      <c r="C474" s="193" t="s">
        <v>1007</v>
      </c>
      <c r="D474" s="204" t="s">
        <v>971</v>
      </c>
      <c r="E474" s="207" t="s">
        <v>1008</v>
      </c>
      <c r="F474" s="204" t="s">
        <v>822</v>
      </c>
      <c r="G474" s="204" t="s">
        <v>360</v>
      </c>
      <c r="H474" s="204" t="s">
        <v>5</v>
      </c>
      <c r="I474" s="195">
        <f t="shared" si="29"/>
        <v>15</v>
      </c>
      <c r="J474" s="218">
        <v>3536000</v>
      </c>
      <c r="K474" s="197">
        <f t="shared" si="30"/>
        <v>53040000</v>
      </c>
      <c r="L474" s="409"/>
      <c r="M474" s="410"/>
      <c r="N474" s="410">
        <v>15</v>
      </c>
      <c r="O474" s="410"/>
      <c r="P474" s="410"/>
      <c r="Q474" s="410"/>
      <c r="R474" s="410"/>
      <c r="S474" s="410"/>
      <c r="T474" s="410"/>
      <c r="U474" s="410"/>
      <c r="V474" s="410"/>
      <c r="W474" s="410"/>
      <c r="X474" s="410"/>
      <c r="Y474" s="410"/>
      <c r="Z474" s="410"/>
      <c r="AA474" s="410"/>
      <c r="AB474" s="410"/>
      <c r="AC474" s="410"/>
    </row>
    <row r="475" spans="1:29" s="183" customFormat="1" ht="236.25" customHeight="1">
      <c r="A475" s="204">
        <v>437</v>
      </c>
      <c r="B475" s="193" t="s">
        <v>1012</v>
      </c>
      <c r="C475" s="193" t="s">
        <v>1012</v>
      </c>
      <c r="D475" s="204" t="s">
        <v>481</v>
      </c>
      <c r="E475" s="207" t="s">
        <v>1317</v>
      </c>
      <c r="F475" s="204" t="s">
        <v>822</v>
      </c>
      <c r="G475" s="204" t="s">
        <v>360</v>
      </c>
      <c r="H475" s="204" t="s">
        <v>113</v>
      </c>
      <c r="I475" s="195">
        <f t="shared" si="29"/>
        <v>18</v>
      </c>
      <c r="J475" s="218">
        <v>1036000</v>
      </c>
      <c r="K475" s="197">
        <f t="shared" si="30"/>
        <v>18648000</v>
      </c>
      <c r="L475" s="409"/>
      <c r="M475" s="410"/>
      <c r="N475" s="410">
        <v>18</v>
      </c>
      <c r="O475" s="410"/>
      <c r="P475" s="410"/>
      <c r="Q475" s="410"/>
      <c r="R475" s="410"/>
      <c r="S475" s="410"/>
      <c r="T475" s="410"/>
      <c r="U475" s="410"/>
      <c r="V475" s="410"/>
      <c r="W475" s="410"/>
      <c r="X475" s="410"/>
      <c r="Y475" s="410"/>
      <c r="Z475" s="410"/>
      <c r="AA475" s="410"/>
      <c r="AB475" s="410"/>
      <c r="AC475" s="410"/>
    </row>
    <row r="476" spans="1:29" s="183" customFormat="1" ht="180" customHeight="1">
      <c r="A476" s="204">
        <v>438</v>
      </c>
      <c r="B476" s="193" t="s">
        <v>1016</v>
      </c>
      <c r="C476" s="193" t="s">
        <v>1016</v>
      </c>
      <c r="D476" s="204" t="s">
        <v>481</v>
      </c>
      <c r="E476" s="207" t="s">
        <v>1335</v>
      </c>
      <c r="F476" s="204" t="s">
        <v>822</v>
      </c>
      <c r="G476" s="204" t="s">
        <v>360</v>
      </c>
      <c r="H476" s="204" t="s">
        <v>113</v>
      </c>
      <c r="I476" s="195">
        <f t="shared" si="29"/>
        <v>18</v>
      </c>
      <c r="J476" s="218">
        <v>1036000</v>
      </c>
      <c r="K476" s="197">
        <f t="shared" si="30"/>
        <v>18648000</v>
      </c>
      <c r="L476" s="409"/>
      <c r="M476" s="410"/>
      <c r="N476" s="410">
        <v>18</v>
      </c>
      <c r="O476" s="410"/>
      <c r="P476" s="410"/>
      <c r="Q476" s="410"/>
      <c r="R476" s="410"/>
      <c r="S476" s="410"/>
      <c r="T476" s="410"/>
      <c r="U476" s="410"/>
      <c r="V476" s="410"/>
      <c r="W476" s="410"/>
      <c r="X476" s="410"/>
      <c r="Y476" s="410"/>
      <c r="Z476" s="410"/>
      <c r="AA476" s="410"/>
      <c r="AB476" s="410"/>
      <c r="AC476" s="410"/>
    </row>
    <row r="477" spans="1:29" s="183" customFormat="1" ht="258.75" customHeight="1">
      <c r="A477" s="204">
        <v>439</v>
      </c>
      <c r="B477" s="193" t="s">
        <v>1020</v>
      </c>
      <c r="C477" s="193" t="s">
        <v>1020</v>
      </c>
      <c r="D477" s="204" t="s">
        <v>481</v>
      </c>
      <c r="E477" s="207" t="s">
        <v>1336</v>
      </c>
      <c r="F477" s="204" t="s">
        <v>822</v>
      </c>
      <c r="G477" s="204" t="s">
        <v>360</v>
      </c>
      <c r="H477" s="204" t="s">
        <v>113</v>
      </c>
      <c r="I477" s="195">
        <f t="shared" si="29"/>
        <v>18</v>
      </c>
      <c r="J477" s="218">
        <v>1036000</v>
      </c>
      <c r="K477" s="197">
        <f t="shared" si="30"/>
        <v>18648000</v>
      </c>
      <c r="L477" s="409"/>
      <c r="M477" s="410"/>
      <c r="N477" s="410">
        <v>18</v>
      </c>
      <c r="O477" s="410"/>
      <c r="P477" s="410"/>
      <c r="Q477" s="410"/>
      <c r="R477" s="410"/>
      <c r="S477" s="410"/>
      <c r="T477" s="410"/>
      <c r="U477" s="410"/>
      <c r="V477" s="410"/>
      <c r="W477" s="410"/>
      <c r="X477" s="410"/>
      <c r="Y477" s="410"/>
      <c r="Z477" s="410"/>
      <c r="AA477" s="410"/>
      <c r="AB477" s="410"/>
      <c r="AC477" s="410"/>
    </row>
    <row r="478" spans="1:29" s="183" customFormat="1" ht="337.5" customHeight="1">
      <c r="A478" s="204">
        <v>440</v>
      </c>
      <c r="B478" s="193" t="s">
        <v>1024</v>
      </c>
      <c r="C478" s="193" t="s">
        <v>1024</v>
      </c>
      <c r="D478" s="204" t="s">
        <v>1025</v>
      </c>
      <c r="E478" s="207" t="s">
        <v>1337</v>
      </c>
      <c r="F478" s="204" t="s">
        <v>822</v>
      </c>
      <c r="G478" s="204" t="s">
        <v>360</v>
      </c>
      <c r="H478" s="204" t="s">
        <v>5</v>
      </c>
      <c r="I478" s="195">
        <f t="shared" si="29"/>
        <v>20</v>
      </c>
      <c r="J478" s="218">
        <v>11950000</v>
      </c>
      <c r="K478" s="197">
        <f t="shared" si="30"/>
        <v>239000000</v>
      </c>
      <c r="L478" s="409"/>
      <c r="M478" s="410"/>
      <c r="N478" s="410">
        <v>20</v>
      </c>
      <c r="O478" s="410"/>
      <c r="P478" s="410"/>
      <c r="Q478" s="410"/>
      <c r="R478" s="410"/>
      <c r="S478" s="410"/>
      <c r="T478" s="410"/>
      <c r="U478" s="410"/>
      <c r="V478" s="410"/>
      <c r="W478" s="410"/>
      <c r="X478" s="410"/>
      <c r="Y478" s="410"/>
      <c r="Z478" s="410"/>
      <c r="AA478" s="410"/>
      <c r="AB478" s="410"/>
      <c r="AC478" s="410"/>
    </row>
    <row r="479" spans="1:29" s="183" customFormat="1" ht="337.5" customHeight="1">
      <c r="A479" s="204">
        <v>441</v>
      </c>
      <c r="B479" s="193" t="s">
        <v>1029</v>
      </c>
      <c r="C479" s="193" t="s">
        <v>1029</v>
      </c>
      <c r="D479" s="204" t="s">
        <v>1025</v>
      </c>
      <c r="E479" s="207" t="s">
        <v>1338</v>
      </c>
      <c r="F479" s="204" t="s">
        <v>822</v>
      </c>
      <c r="G479" s="204" t="s">
        <v>360</v>
      </c>
      <c r="H479" s="204" t="s">
        <v>5</v>
      </c>
      <c r="I479" s="195">
        <f t="shared" si="29"/>
        <v>20</v>
      </c>
      <c r="J479" s="218">
        <v>17900000</v>
      </c>
      <c r="K479" s="197">
        <f t="shared" si="30"/>
        <v>358000000</v>
      </c>
      <c r="L479" s="409"/>
      <c r="M479" s="410"/>
      <c r="N479" s="410">
        <v>20</v>
      </c>
      <c r="O479" s="410"/>
      <c r="P479" s="410"/>
      <c r="Q479" s="410"/>
      <c r="R479" s="410"/>
      <c r="S479" s="410"/>
      <c r="T479" s="410"/>
      <c r="U479" s="410"/>
      <c r="V479" s="410"/>
      <c r="W479" s="410"/>
      <c r="X479" s="410"/>
      <c r="Y479" s="410"/>
      <c r="Z479" s="410"/>
      <c r="AA479" s="410"/>
      <c r="AB479" s="410"/>
      <c r="AC479" s="410"/>
    </row>
    <row r="480" spans="1:29" s="183" customFormat="1" ht="247.5" customHeight="1">
      <c r="A480" s="204">
        <v>442</v>
      </c>
      <c r="B480" s="193" t="s">
        <v>1033</v>
      </c>
      <c r="C480" s="193" t="s">
        <v>1033</v>
      </c>
      <c r="D480" s="204" t="s">
        <v>1034</v>
      </c>
      <c r="E480" s="207" t="s">
        <v>1339</v>
      </c>
      <c r="F480" s="204" t="s">
        <v>822</v>
      </c>
      <c r="G480" s="204" t="s">
        <v>360</v>
      </c>
      <c r="H480" s="204" t="s">
        <v>113</v>
      </c>
      <c r="I480" s="195">
        <f t="shared" si="29"/>
        <v>15</v>
      </c>
      <c r="J480" s="218">
        <v>1158000</v>
      </c>
      <c r="K480" s="197">
        <f t="shared" si="30"/>
        <v>17370000</v>
      </c>
      <c r="L480" s="409"/>
      <c r="M480" s="410"/>
      <c r="N480" s="410">
        <v>15</v>
      </c>
      <c r="O480" s="410"/>
      <c r="P480" s="410"/>
      <c r="Q480" s="410"/>
      <c r="R480" s="410"/>
      <c r="S480" s="410"/>
      <c r="T480" s="410"/>
      <c r="U480" s="410"/>
      <c r="V480" s="410"/>
      <c r="W480" s="410"/>
      <c r="X480" s="410"/>
      <c r="Y480" s="410"/>
      <c r="Z480" s="410"/>
      <c r="AA480" s="410"/>
      <c r="AB480" s="410"/>
      <c r="AC480" s="410"/>
    </row>
    <row r="481" spans="1:29" s="183" customFormat="1" ht="247.5" customHeight="1">
      <c r="A481" s="204">
        <v>443</v>
      </c>
      <c r="B481" s="193" t="s">
        <v>1038</v>
      </c>
      <c r="C481" s="193" t="s">
        <v>1038</v>
      </c>
      <c r="D481" s="204" t="s">
        <v>1034</v>
      </c>
      <c r="E481" s="207" t="s">
        <v>1339</v>
      </c>
      <c r="F481" s="204" t="s">
        <v>822</v>
      </c>
      <c r="G481" s="204" t="s">
        <v>360</v>
      </c>
      <c r="H481" s="204" t="s">
        <v>113</v>
      </c>
      <c r="I481" s="195">
        <f t="shared" si="29"/>
        <v>15</v>
      </c>
      <c r="J481" s="218">
        <v>1158000</v>
      </c>
      <c r="K481" s="197">
        <f t="shared" si="30"/>
        <v>17370000</v>
      </c>
      <c r="L481" s="409"/>
      <c r="M481" s="410"/>
      <c r="N481" s="410">
        <v>15</v>
      </c>
      <c r="O481" s="410"/>
      <c r="P481" s="410"/>
      <c r="Q481" s="410"/>
      <c r="R481" s="410"/>
      <c r="S481" s="410"/>
      <c r="T481" s="410"/>
      <c r="U481" s="410"/>
      <c r="V481" s="410"/>
      <c r="W481" s="410"/>
      <c r="X481" s="410"/>
      <c r="Y481" s="410"/>
      <c r="Z481" s="410"/>
      <c r="AA481" s="410"/>
      <c r="AB481" s="410"/>
      <c r="AC481" s="410"/>
    </row>
    <row r="482" spans="1:29" s="183" customFormat="1" ht="409.5" customHeight="1">
      <c r="A482" s="204">
        <v>444</v>
      </c>
      <c r="B482" s="193" t="s">
        <v>619</v>
      </c>
      <c r="C482" s="193" t="s">
        <v>619</v>
      </c>
      <c r="D482" s="204" t="s">
        <v>1041</v>
      </c>
      <c r="E482" s="207" t="s">
        <v>1340</v>
      </c>
      <c r="F482" s="204" t="s">
        <v>822</v>
      </c>
      <c r="G482" s="204" t="s">
        <v>360</v>
      </c>
      <c r="H482" s="204" t="s">
        <v>5</v>
      </c>
      <c r="I482" s="195">
        <f t="shared" si="29"/>
        <v>2</v>
      </c>
      <c r="J482" s="218">
        <v>10486000</v>
      </c>
      <c r="K482" s="197">
        <f t="shared" si="30"/>
        <v>20972000</v>
      </c>
      <c r="L482" s="409"/>
      <c r="M482" s="410"/>
      <c r="N482" s="410">
        <v>2</v>
      </c>
      <c r="O482" s="410"/>
      <c r="P482" s="410"/>
      <c r="Q482" s="410"/>
      <c r="R482" s="410"/>
      <c r="S482" s="410"/>
      <c r="T482" s="410"/>
      <c r="U482" s="410"/>
      <c r="V482" s="410"/>
      <c r="W482" s="410"/>
      <c r="X482" s="410"/>
      <c r="Y482" s="410"/>
      <c r="Z482" s="410"/>
      <c r="AA482" s="410"/>
      <c r="AB482" s="410"/>
      <c r="AC482" s="410"/>
    </row>
    <row r="483" spans="1:29" s="183" customFormat="1" ht="157.5" customHeight="1">
      <c r="A483" s="204">
        <v>445</v>
      </c>
      <c r="B483" s="193" t="s">
        <v>1045</v>
      </c>
      <c r="C483" s="193" t="s">
        <v>1045</v>
      </c>
      <c r="D483" s="204" t="s">
        <v>1046</v>
      </c>
      <c r="E483" s="207" t="s">
        <v>1047</v>
      </c>
      <c r="F483" s="204" t="s">
        <v>822</v>
      </c>
      <c r="G483" s="204" t="s">
        <v>360</v>
      </c>
      <c r="H483" s="204" t="s">
        <v>5</v>
      </c>
      <c r="I483" s="195">
        <f t="shared" si="29"/>
        <v>10</v>
      </c>
      <c r="J483" s="218">
        <v>13250000</v>
      </c>
      <c r="K483" s="197">
        <f t="shared" si="30"/>
        <v>132500000</v>
      </c>
      <c r="L483" s="409"/>
      <c r="M483" s="410"/>
      <c r="N483" s="410">
        <v>10</v>
      </c>
      <c r="O483" s="410"/>
      <c r="P483" s="410"/>
      <c r="Q483" s="410"/>
      <c r="R483" s="410"/>
      <c r="S483" s="410"/>
      <c r="T483" s="410"/>
      <c r="U483" s="410"/>
      <c r="V483" s="410"/>
      <c r="W483" s="410"/>
      <c r="X483" s="410"/>
      <c r="Y483" s="410"/>
      <c r="Z483" s="410"/>
      <c r="AA483" s="410"/>
      <c r="AB483" s="410"/>
      <c r="AC483" s="410"/>
    </row>
    <row r="484" spans="1:29" s="183" customFormat="1" ht="157.5" customHeight="1">
      <c r="A484" s="204">
        <v>446</v>
      </c>
      <c r="B484" s="193" t="s">
        <v>1050</v>
      </c>
      <c r="C484" s="193" t="s">
        <v>1050</v>
      </c>
      <c r="D484" s="204" t="s">
        <v>1046</v>
      </c>
      <c r="E484" s="207" t="s">
        <v>1047</v>
      </c>
      <c r="F484" s="204" t="s">
        <v>822</v>
      </c>
      <c r="G484" s="204" t="s">
        <v>360</v>
      </c>
      <c r="H484" s="204" t="s">
        <v>5</v>
      </c>
      <c r="I484" s="195">
        <f t="shared" si="29"/>
        <v>10</v>
      </c>
      <c r="J484" s="218">
        <v>11952000</v>
      </c>
      <c r="K484" s="197">
        <f t="shared" si="30"/>
        <v>119520000</v>
      </c>
      <c r="L484" s="409"/>
      <c r="M484" s="410"/>
      <c r="N484" s="410">
        <v>10</v>
      </c>
      <c r="O484" s="410"/>
      <c r="P484" s="410"/>
      <c r="Q484" s="410"/>
      <c r="R484" s="410"/>
      <c r="S484" s="410"/>
      <c r="T484" s="410"/>
      <c r="U484" s="410"/>
      <c r="V484" s="410"/>
      <c r="W484" s="410"/>
      <c r="X484" s="410"/>
      <c r="Y484" s="410"/>
      <c r="Z484" s="410"/>
      <c r="AA484" s="410"/>
      <c r="AB484" s="410"/>
      <c r="AC484" s="410"/>
    </row>
    <row r="485" spans="1:29" s="183" customFormat="1" ht="112.5" customHeight="1">
      <c r="A485" s="204">
        <v>447</v>
      </c>
      <c r="B485" s="193" t="s">
        <v>1053</v>
      </c>
      <c r="C485" s="193" t="s">
        <v>1053</v>
      </c>
      <c r="D485" s="204" t="s">
        <v>1034</v>
      </c>
      <c r="E485" s="207" t="s">
        <v>1054</v>
      </c>
      <c r="F485" s="204" t="s">
        <v>822</v>
      </c>
      <c r="G485" s="204" t="s">
        <v>360</v>
      </c>
      <c r="H485" s="204" t="s">
        <v>113</v>
      </c>
      <c r="I485" s="195">
        <f t="shared" si="29"/>
        <v>12</v>
      </c>
      <c r="J485" s="218">
        <v>2780000</v>
      </c>
      <c r="K485" s="197">
        <f t="shared" si="30"/>
        <v>33360000</v>
      </c>
      <c r="L485" s="409"/>
      <c r="M485" s="410"/>
      <c r="N485" s="410">
        <v>12</v>
      </c>
      <c r="O485" s="410"/>
      <c r="P485" s="410"/>
      <c r="Q485" s="410"/>
      <c r="R485" s="410"/>
      <c r="S485" s="410"/>
      <c r="T485" s="410"/>
      <c r="U485" s="410"/>
      <c r="V485" s="410"/>
      <c r="W485" s="410"/>
      <c r="X485" s="410"/>
      <c r="Y485" s="410"/>
      <c r="Z485" s="410"/>
      <c r="AA485" s="410"/>
      <c r="AB485" s="410"/>
      <c r="AC485" s="410"/>
    </row>
    <row r="486" spans="1:29">
      <c r="A486" s="296"/>
      <c r="B486" s="297" t="s">
        <v>1439</v>
      </c>
      <c r="C486" s="298"/>
      <c r="D486" s="298"/>
      <c r="E486" s="298"/>
      <c r="F486" s="298"/>
      <c r="G486" s="298"/>
      <c r="H486" s="298"/>
      <c r="I486" s="298"/>
      <c r="J486" s="298"/>
      <c r="K486" s="299">
        <v>36517894280</v>
      </c>
      <c r="L486" s="409"/>
      <c r="M486" s="410"/>
      <c r="N486" s="410"/>
      <c r="O486" s="410"/>
      <c r="P486" s="410"/>
      <c r="Q486" s="410"/>
      <c r="R486" s="410"/>
      <c r="S486" s="410"/>
      <c r="T486" s="410"/>
      <c r="U486" s="410"/>
      <c r="V486" s="410"/>
      <c r="W486" s="410"/>
      <c r="X486" s="410"/>
      <c r="Y486" s="410"/>
      <c r="Z486" s="410"/>
      <c r="AA486" s="410"/>
      <c r="AB486" s="410"/>
      <c r="AC486" s="410"/>
    </row>
  </sheetData>
  <autoFilter ref="A7:IV486"/>
  <pageMargins left="0.7" right="0.7" top="0.75" bottom="0.75" header="0.3" footer="0.3"/>
  <legacyDrawing r:id="rId1"/>
  <extLst xmlns:x14="http://schemas.microsoft.com/office/spreadsheetml/2009/9/main">
    <ext uri="{CCE6A557-97BC-4b89-ADB6-D9C93CAAB3DF}">
      <x14:dataValidations xmlns:xm="http://schemas.microsoft.com/office/excel/2006/main" count="1">
        <x14:dataValidation allowBlank="1" showErrorMessage="1" promptTitle="KHÔNG CHỈNH SỬA, XÓA FILE" prompt="LƯU VỀ MÁY TRƯỚC KHI ĐIỀN THÔNG TIN_x000a_">
          <xm:sqref>B61:C63 IE61:IF63 SA61:SB63 ABW61:ABX63 ALS61:ALT63 AVO61:AVP63 BFK61:BFL63 BPG61:BPH63 BZC61:BZD63 CIY61:CIZ63 CSU61:CSV63 DCQ61:DCR63 DMM61:DMN63 DWI61:DWJ63 EGE61:EGF63 EQA61:EQB63 EZW61:EZX63 FJS61:FJT63 FTO61:FTP63 GDK61:GDL63 GNG61:GNH63 GXC61:GXD63 HGY61:HGZ63 HQU61:HQV63 IAQ61:IAR63 IKM61:IKN63 IUI61:IUJ63 JEE61:JEF63 JOA61:JOB63 JXW61:JXX63 KHS61:KHT63 KRO61:KRP63 LBK61:LBL63 LLG61:LLH63 LVC61:LVD63 MEY61:MEZ63 MOU61:MOV63 MYQ61:MYR63 NIM61:NIN63 NSI61:NSJ63 OCE61:OCF63 OMA61:OMB63 OVW61:OVX63 PFS61:PFT63 PPO61:PPP63 PZK61:PZL63 QJG61:QJH63 QTC61:QTD63 RCY61:RCZ63 RMU61:RMV63 RWQ61:RWR63 SGM61:SGN63 SQI61:SQJ63 TAE61:TAF63 TKA61:TKB63 TTW61:TTX63 UDS61:UDT63 UNO61:UNP63 UXK61:UXL63 VHG61:VHH63 VRC61:VRD63 WAY61:WAZ63 WKU61:WKV63 WUQ61:WUR63 B65597:C65599 IE65597:IF65599 SA65597:SB65599 ABW65597:ABX65599 ALS65597:ALT65599 AVO65597:AVP65599 BFK65597:BFL65599 BPG65597:BPH65599 BZC65597:BZD65599 CIY65597:CIZ65599 CSU65597:CSV65599 DCQ65597:DCR65599 DMM65597:DMN65599 DWI65597:DWJ65599 EGE65597:EGF65599 EQA65597:EQB65599 EZW65597:EZX65599 FJS65597:FJT65599 FTO65597:FTP65599 GDK65597:GDL65599 GNG65597:GNH65599 GXC65597:GXD65599 HGY65597:HGZ65599 HQU65597:HQV65599 IAQ65597:IAR65599 IKM65597:IKN65599 IUI65597:IUJ65599 JEE65597:JEF65599 JOA65597:JOB65599 JXW65597:JXX65599 KHS65597:KHT65599 KRO65597:KRP65599 LBK65597:LBL65599 LLG65597:LLH65599 LVC65597:LVD65599 MEY65597:MEZ65599 MOU65597:MOV65599 MYQ65597:MYR65599 NIM65597:NIN65599 NSI65597:NSJ65599 OCE65597:OCF65599 OMA65597:OMB65599 OVW65597:OVX65599 PFS65597:PFT65599 PPO65597:PPP65599 PZK65597:PZL65599 QJG65597:QJH65599 QTC65597:QTD65599 RCY65597:RCZ65599 RMU65597:RMV65599 RWQ65597:RWR65599 SGM65597:SGN65599 SQI65597:SQJ65599 TAE65597:TAF65599 TKA65597:TKB65599 TTW65597:TTX65599 UDS65597:UDT65599 UNO65597:UNP65599 UXK65597:UXL65599 VHG65597:VHH65599 VRC65597:VRD65599 WAY65597:WAZ65599 WKU65597:WKV65599 WUQ65597:WUR65599 B131133:C131135 IE131133:IF131135 SA131133:SB131135 ABW131133:ABX131135 ALS131133:ALT131135 AVO131133:AVP131135 BFK131133:BFL131135 BPG131133:BPH131135 BZC131133:BZD131135 CIY131133:CIZ131135 CSU131133:CSV131135 DCQ131133:DCR131135 DMM131133:DMN131135 DWI131133:DWJ131135 EGE131133:EGF131135 EQA131133:EQB131135 EZW131133:EZX131135 FJS131133:FJT131135 FTO131133:FTP131135 GDK131133:GDL131135 GNG131133:GNH131135 GXC131133:GXD131135 HGY131133:HGZ131135 HQU131133:HQV131135 IAQ131133:IAR131135 IKM131133:IKN131135 IUI131133:IUJ131135 JEE131133:JEF131135 JOA131133:JOB131135 JXW131133:JXX131135 KHS131133:KHT131135 KRO131133:KRP131135 LBK131133:LBL131135 LLG131133:LLH131135 LVC131133:LVD131135 MEY131133:MEZ131135 MOU131133:MOV131135 MYQ131133:MYR131135 NIM131133:NIN131135 NSI131133:NSJ131135 OCE131133:OCF131135 OMA131133:OMB131135 OVW131133:OVX131135 PFS131133:PFT131135 PPO131133:PPP131135 PZK131133:PZL131135 QJG131133:QJH131135 QTC131133:QTD131135 RCY131133:RCZ131135 RMU131133:RMV131135 RWQ131133:RWR131135 SGM131133:SGN131135 SQI131133:SQJ131135 TAE131133:TAF131135 TKA131133:TKB131135 TTW131133:TTX131135 UDS131133:UDT131135 UNO131133:UNP131135 UXK131133:UXL131135 VHG131133:VHH131135 VRC131133:VRD131135 WAY131133:WAZ131135 WKU131133:WKV131135 WUQ131133:WUR131135 B196669:C196671 IE196669:IF196671 SA196669:SB196671 ABW196669:ABX196671 ALS196669:ALT196671 AVO196669:AVP196671 BFK196669:BFL196671 BPG196669:BPH196671 BZC196669:BZD196671 CIY196669:CIZ196671 CSU196669:CSV196671 DCQ196669:DCR196671 DMM196669:DMN196671 DWI196669:DWJ196671 EGE196669:EGF196671 EQA196669:EQB196671 EZW196669:EZX196671 FJS196669:FJT196671 FTO196669:FTP196671 GDK196669:GDL196671 GNG196669:GNH196671 GXC196669:GXD196671 HGY196669:HGZ196671 HQU196669:HQV196671 IAQ196669:IAR196671 IKM196669:IKN196671 IUI196669:IUJ196671 JEE196669:JEF196671 JOA196669:JOB196671 JXW196669:JXX196671 KHS196669:KHT196671 KRO196669:KRP196671 LBK196669:LBL196671 LLG196669:LLH196671 LVC196669:LVD196671 MEY196669:MEZ196671 MOU196669:MOV196671 MYQ196669:MYR196671 NIM196669:NIN196671 NSI196669:NSJ196671 OCE196669:OCF196671 OMA196669:OMB196671 OVW196669:OVX196671 PFS196669:PFT196671 PPO196669:PPP196671 PZK196669:PZL196671 QJG196669:QJH196671 QTC196669:QTD196671 RCY196669:RCZ196671 RMU196669:RMV196671 RWQ196669:RWR196671 SGM196669:SGN196671 SQI196669:SQJ196671 TAE196669:TAF196671 TKA196669:TKB196671 TTW196669:TTX196671 UDS196669:UDT196671 UNO196669:UNP196671 UXK196669:UXL196671 VHG196669:VHH196671 VRC196669:VRD196671 WAY196669:WAZ196671 WKU196669:WKV196671 WUQ196669:WUR196671 B262205:C262207 IE262205:IF262207 SA262205:SB262207 ABW262205:ABX262207 ALS262205:ALT262207 AVO262205:AVP262207 BFK262205:BFL262207 BPG262205:BPH262207 BZC262205:BZD262207 CIY262205:CIZ262207 CSU262205:CSV262207 DCQ262205:DCR262207 DMM262205:DMN262207 DWI262205:DWJ262207 EGE262205:EGF262207 EQA262205:EQB262207 EZW262205:EZX262207 FJS262205:FJT262207 FTO262205:FTP262207 GDK262205:GDL262207 GNG262205:GNH262207 GXC262205:GXD262207 HGY262205:HGZ262207 HQU262205:HQV262207 IAQ262205:IAR262207 IKM262205:IKN262207 IUI262205:IUJ262207 JEE262205:JEF262207 JOA262205:JOB262207 JXW262205:JXX262207 KHS262205:KHT262207 KRO262205:KRP262207 LBK262205:LBL262207 LLG262205:LLH262207 LVC262205:LVD262207 MEY262205:MEZ262207 MOU262205:MOV262207 MYQ262205:MYR262207 NIM262205:NIN262207 NSI262205:NSJ262207 OCE262205:OCF262207 OMA262205:OMB262207 OVW262205:OVX262207 PFS262205:PFT262207 PPO262205:PPP262207 PZK262205:PZL262207 QJG262205:QJH262207 QTC262205:QTD262207 RCY262205:RCZ262207 RMU262205:RMV262207 RWQ262205:RWR262207 SGM262205:SGN262207 SQI262205:SQJ262207 TAE262205:TAF262207 TKA262205:TKB262207 TTW262205:TTX262207 UDS262205:UDT262207 UNO262205:UNP262207 UXK262205:UXL262207 VHG262205:VHH262207 VRC262205:VRD262207 WAY262205:WAZ262207 WKU262205:WKV262207 WUQ262205:WUR262207 B327741:C327743 IE327741:IF327743 SA327741:SB327743 ABW327741:ABX327743 ALS327741:ALT327743 AVO327741:AVP327743 BFK327741:BFL327743 BPG327741:BPH327743 BZC327741:BZD327743 CIY327741:CIZ327743 CSU327741:CSV327743 DCQ327741:DCR327743 DMM327741:DMN327743 DWI327741:DWJ327743 EGE327741:EGF327743 EQA327741:EQB327743 EZW327741:EZX327743 FJS327741:FJT327743 FTO327741:FTP327743 GDK327741:GDL327743 GNG327741:GNH327743 GXC327741:GXD327743 HGY327741:HGZ327743 HQU327741:HQV327743 IAQ327741:IAR327743 IKM327741:IKN327743 IUI327741:IUJ327743 JEE327741:JEF327743 JOA327741:JOB327743 JXW327741:JXX327743 KHS327741:KHT327743 KRO327741:KRP327743 LBK327741:LBL327743 LLG327741:LLH327743 LVC327741:LVD327743 MEY327741:MEZ327743 MOU327741:MOV327743 MYQ327741:MYR327743 NIM327741:NIN327743 NSI327741:NSJ327743 OCE327741:OCF327743 OMA327741:OMB327743 OVW327741:OVX327743 PFS327741:PFT327743 PPO327741:PPP327743 PZK327741:PZL327743 QJG327741:QJH327743 QTC327741:QTD327743 RCY327741:RCZ327743 RMU327741:RMV327743 RWQ327741:RWR327743 SGM327741:SGN327743 SQI327741:SQJ327743 TAE327741:TAF327743 TKA327741:TKB327743 TTW327741:TTX327743 UDS327741:UDT327743 UNO327741:UNP327743 UXK327741:UXL327743 VHG327741:VHH327743 VRC327741:VRD327743 WAY327741:WAZ327743 WKU327741:WKV327743 WUQ327741:WUR327743 B393277:C393279 IE393277:IF393279 SA393277:SB393279 ABW393277:ABX393279 ALS393277:ALT393279 AVO393277:AVP393279 BFK393277:BFL393279 BPG393277:BPH393279 BZC393277:BZD393279 CIY393277:CIZ393279 CSU393277:CSV393279 DCQ393277:DCR393279 DMM393277:DMN393279 DWI393277:DWJ393279 EGE393277:EGF393279 EQA393277:EQB393279 EZW393277:EZX393279 FJS393277:FJT393279 FTO393277:FTP393279 GDK393277:GDL393279 GNG393277:GNH393279 GXC393277:GXD393279 HGY393277:HGZ393279 HQU393277:HQV393279 IAQ393277:IAR393279 IKM393277:IKN393279 IUI393277:IUJ393279 JEE393277:JEF393279 JOA393277:JOB393279 JXW393277:JXX393279 KHS393277:KHT393279 KRO393277:KRP393279 LBK393277:LBL393279 LLG393277:LLH393279 LVC393277:LVD393279 MEY393277:MEZ393279 MOU393277:MOV393279 MYQ393277:MYR393279 NIM393277:NIN393279 NSI393277:NSJ393279 OCE393277:OCF393279 OMA393277:OMB393279 OVW393277:OVX393279 PFS393277:PFT393279 PPO393277:PPP393279 PZK393277:PZL393279 QJG393277:QJH393279 QTC393277:QTD393279 RCY393277:RCZ393279 RMU393277:RMV393279 RWQ393277:RWR393279 SGM393277:SGN393279 SQI393277:SQJ393279 TAE393277:TAF393279 TKA393277:TKB393279 TTW393277:TTX393279 UDS393277:UDT393279 UNO393277:UNP393279 UXK393277:UXL393279 VHG393277:VHH393279 VRC393277:VRD393279 WAY393277:WAZ393279 WKU393277:WKV393279 WUQ393277:WUR393279 B458813:C458815 IE458813:IF458815 SA458813:SB458815 ABW458813:ABX458815 ALS458813:ALT458815 AVO458813:AVP458815 BFK458813:BFL458815 BPG458813:BPH458815 BZC458813:BZD458815 CIY458813:CIZ458815 CSU458813:CSV458815 DCQ458813:DCR458815 DMM458813:DMN458815 DWI458813:DWJ458815 EGE458813:EGF458815 EQA458813:EQB458815 EZW458813:EZX458815 FJS458813:FJT458815 FTO458813:FTP458815 GDK458813:GDL458815 GNG458813:GNH458815 GXC458813:GXD458815 HGY458813:HGZ458815 HQU458813:HQV458815 IAQ458813:IAR458815 IKM458813:IKN458815 IUI458813:IUJ458815 JEE458813:JEF458815 JOA458813:JOB458815 JXW458813:JXX458815 KHS458813:KHT458815 KRO458813:KRP458815 LBK458813:LBL458815 LLG458813:LLH458815 LVC458813:LVD458815 MEY458813:MEZ458815 MOU458813:MOV458815 MYQ458813:MYR458815 NIM458813:NIN458815 NSI458813:NSJ458815 OCE458813:OCF458815 OMA458813:OMB458815 OVW458813:OVX458815 PFS458813:PFT458815 PPO458813:PPP458815 PZK458813:PZL458815 QJG458813:QJH458815 QTC458813:QTD458815 RCY458813:RCZ458815 RMU458813:RMV458815 RWQ458813:RWR458815 SGM458813:SGN458815 SQI458813:SQJ458815 TAE458813:TAF458815 TKA458813:TKB458815 TTW458813:TTX458815 UDS458813:UDT458815 UNO458813:UNP458815 UXK458813:UXL458815 VHG458813:VHH458815 VRC458813:VRD458815 WAY458813:WAZ458815 WKU458813:WKV458815 WUQ458813:WUR458815 B524349:C524351 IE524349:IF524351 SA524349:SB524351 ABW524349:ABX524351 ALS524349:ALT524351 AVO524349:AVP524351 BFK524349:BFL524351 BPG524349:BPH524351 BZC524349:BZD524351 CIY524349:CIZ524351 CSU524349:CSV524351 DCQ524349:DCR524351 DMM524349:DMN524351 DWI524349:DWJ524351 EGE524349:EGF524351 EQA524349:EQB524351 EZW524349:EZX524351 FJS524349:FJT524351 FTO524349:FTP524351 GDK524349:GDL524351 GNG524349:GNH524351 GXC524349:GXD524351 HGY524349:HGZ524351 HQU524349:HQV524351 IAQ524349:IAR524351 IKM524349:IKN524351 IUI524349:IUJ524351 JEE524349:JEF524351 JOA524349:JOB524351 JXW524349:JXX524351 KHS524349:KHT524351 KRO524349:KRP524351 LBK524349:LBL524351 LLG524349:LLH524351 LVC524349:LVD524351 MEY524349:MEZ524351 MOU524349:MOV524351 MYQ524349:MYR524351 NIM524349:NIN524351 NSI524349:NSJ524351 OCE524349:OCF524351 OMA524349:OMB524351 OVW524349:OVX524351 PFS524349:PFT524351 PPO524349:PPP524351 PZK524349:PZL524351 QJG524349:QJH524351 QTC524349:QTD524351 RCY524349:RCZ524351 RMU524349:RMV524351 RWQ524349:RWR524351 SGM524349:SGN524351 SQI524349:SQJ524351 TAE524349:TAF524351 TKA524349:TKB524351 TTW524349:TTX524351 UDS524349:UDT524351 UNO524349:UNP524351 UXK524349:UXL524351 VHG524349:VHH524351 VRC524349:VRD524351 WAY524349:WAZ524351 WKU524349:WKV524351 WUQ524349:WUR524351 B589885:C589887 IE589885:IF589887 SA589885:SB589887 ABW589885:ABX589887 ALS589885:ALT589887 AVO589885:AVP589887 BFK589885:BFL589887 BPG589885:BPH589887 BZC589885:BZD589887 CIY589885:CIZ589887 CSU589885:CSV589887 DCQ589885:DCR589887 DMM589885:DMN589887 DWI589885:DWJ589887 EGE589885:EGF589887 EQA589885:EQB589887 EZW589885:EZX589887 FJS589885:FJT589887 FTO589885:FTP589887 GDK589885:GDL589887 GNG589885:GNH589887 GXC589885:GXD589887 HGY589885:HGZ589887 HQU589885:HQV589887 IAQ589885:IAR589887 IKM589885:IKN589887 IUI589885:IUJ589887 JEE589885:JEF589887 JOA589885:JOB589887 JXW589885:JXX589887 KHS589885:KHT589887 KRO589885:KRP589887 LBK589885:LBL589887 LLG589885:LLH589887 LVC589885:LVD589887 MEY589885:MEZ589887 MOU589885:MOV589887 MYQ589885:MYR589887 NIM589885:NIN589887 NSI589885:NSJ589887 OCE589885:OCF589887 OMA589885:OMB589887 OVW589885:OVX589887 PFS589885:PFT589887 PPO589885:PPP589887 PZK589885:PZL589887 QJG589885:QJH589887 QTC589885:QTD589887 RCY589885:RCZ589887 RMU589885:RMV589887 RWQ589885:RWR589887 SGM589885:SGN589887 SQI589885:SQJ589887 TAE589885:TAF589887 TKA589885:TKB589887 TTW589885:TTX589887 UDS589885:UDT589887 UNO589885:UNP589887 UXK589885:UXL589887 VHG589885:VHH589887 VRC589885:VRD589887 WAY589885:WAZ589887 WKU589885:WKV589887 WUQ589885:WUR589887 B655421:C655423 IE655421:IF655423 SA655421:SB655423 ABW655421:ABX655423 ALS655421:ALT655423 AVO655421:AVP655423 BFK655421:BFL655423 BPG655421:BPH655423 BZC655421:BZD655423 CIY655421:CIZ655423 CSU655421:CSV655423 DCQ655421:DCR655423 DMM655421:DMN655423 DWI655421:DWJ655423 EGE655421:EGF655423 EQA655421:EQB655423 EZW655421:EZX655423 FJS655421:FJT655423 FTO655421:FTP655423 GDK655421:GDL655423 GNG655421:GNH655423 GXC655421:GXD655423 HGY655421:HGZ655423 HQU655421:HQV655423 IAQ655421:IAR655423 IKM655421:IKN655423 IUI655421:IUJ655423 JEE655421:JEF655423 JOA655421:JOB655423 JXW655421:JXX655423 KHS655421:KHT655423 KRO655421:KRP655423 LBK655421:LBL655423 LLG655421:LLH655423 LVC655421:LVD655423 MEY655421:MEZ655423 MOU655421:MOV655423 MYQ655421:MYR655423 NIM655421:NIN655423 NSI655421:NSJ655423 OCE655421:OCF655423 OMA655421:OMB655423 OVW655421:OVX655423 PFS655421:PFT655423 PPO655421:PPP655423 PZK655421:PZL655423 QJG655421:QJH655423 QTC655421:QTD655423 RCY655421:RCZ655423 RMU655421:RMV655423 RWQ655421:RWR655423 SGM655421:SGN655423 SQI655421:SQJ655423 TAE655421:TAF655423 TKA655421:TKB655423 TTW655421:TTX655423 UDS655421:UDT655423 UNO655421:UNP655423 UXK655421:UXL655423 VHG655421:VHH655423 VRC655421:VRD655423 WAY655421:WAZ655423 WKU655421:WKV655423 WUQ655421:WUR655423 B720957:C720959 IE720957:IF720959 SA720957:SB720959 ABW720957:ABX720959 ALS720957:ALT720959 AVO720957:AVP720959 BFK720957:BFL720959 BPG720957:BPH720959 BZC720957:BZD720959 CIY720957:CIZ720959 CSU720957:CSV720959 DCQ720957:DCR720959 DMM720957:DMN720959 DWI720957:DWJ720959 EGE720957:EGF720959 EQA720957:EQB720959 EZW720957:EZX720959 FJS720957:FJT720959 FTO720957:FTP720959 GDK720957:GDL720959 GNG720957:GNH720959 GXC720957:GXD720959 HGY720957:HGZ720959 HQU720957:HQV720959 IAQ720957:IAR720959 IKM720957:IKN720959 IUI720957:IUJ720959 JEE720957:JEF720959 JOA720957:JOB720959 JXW720957:JXX720959 KHS720957:KHT720959 KRO720957:KRP720959 LBK720957:LBL720959 LLG720957:LLH720959 LVC720957:LVD720959 MEY720957:MEZ720959 MOU720957:MOV720959 MYQ720957:MYR720959 NIM720957:NIN720959 NSI720957:NSJ720959 OCE720957:OCF720959 OMA720957:OMB720959 OVW720957:OVX720959 PFS720957:PFT720959 PPO720957:PPP720959 PZK720957:PZL720959 QJG720957:QJH720959 QTC720957:QTD720959 RCY720957:RCZ720959 RMU720957:RMV720959 RWQ720957:RWR720959 SGM720957:SGN720959 SQI720957:SQJ720959 TAE720957:TAF720959 TKA720957:TKB720959 TTW720957:TTX720959 UDS720957:UDT720959 UNO720957:UNP720959 UXK720957:UXL720959 VHG720957:VHH720959 VRC720957:VRD720959 WAY720957:WAZ720959 WKU720957:WKV720959 WUQ720957:WUR720959 B786493:C786495 IE786493:IF786495 SA786493:SB786495 ABW786493:ABX786495 ALS786493:ALT786495 AVO786493:AVP786495 BFK786493:BFL786495 BPG786493:BPH786495 BZC786493:BZD786495 CIY786493:CIZ786495 CSU786493:CSV786495 DCQ786493:DCR786495 DMM786493:DMN786495 DWI786493:DWJ786495 EGE786493:EGF786495 EQA786493:EQB786495 EZW786493:EZX786495 FJS786493:FJT786495 FTO786493:FTP786495 GDK786493:GDL786495 GNG786493:GNH786495 GXC786493:GXD786495 HGY786493:HGZ786495 HQU786493:HQV786495 IAQ786493:IAR786495 IKM786493:IKN786495 IUI786493:IUJ786495 JEE786493:JEF786495 JOA786493:JOB786495 JXW786493:JXX786495 KHS786493:KHT786495 KRO786493:KRP786495 LBK786493:LBL786495 LLG786493:LLH786495 LVC786493:LVD786495 MEY786493:MEZ786495 MOU786493:MOV786495 MYQ786493:MYR786495 NIM786493:NIN786495 NSI786493:NSJ786495 OCE786493:OCF786495 OMA786493:OMB786495 OVW786493:OVX786495 PFS786493:PFT786495 PPO786493:PPP786495 PZK786493:PZL786495 QJG786493:QJH786495 QTC786493:QTD786495 RCY786493:RCZ786495 RMU786493:RMV786495 RWQ786493:RWR786495 SGM786493:SGN786495 SQI786493:SQJ786495 TAE786493:TAF786495 TKA786493:TKB786495 TTW786493:TTX786495 UDS786493:UDT786495 UNO786493:UNP786495 UXK786493:UXL786495 VHG786493:VHH786495 VRC786493:VRD786495 WAY786493:WAZ786495 WKU786493:WKV786495 WUQ786493:WUR786495 B852029:C852031 IE852029:IF852031 SA852029:SB852031 ABW852029:ABX852031 ALS852029:ALT852031 AVO852029:AVP852031 BFK852029:BFL852031 BPG852029:BPH852031 BZC852029:BZD852031 CIY852029:CIZ852031 CSU852029:CSV852031 DCQ852029:DCR852031 DMM852029:DMN852031 DWI852029:DWJ852031 EGE852029:EGF852031 EQA852029:EQB852031 EZW852029:EZX852031 FJS852029:FJT852031 FTO852029:FTP852031 GDK852029:GDL852031 GNG852029:GNH852031 GXC852029:GXD852031 HGY852029:HGZ852031 HQU852029:HQV852031 IAQ852029:IAR852031 IKM852029:IKN852031 IUI852029:IUJ852031 JEE852029:JEF852031 JOA852029:JOB852031 JXW852029:JXX852031 KHS852029:KHT852031 KRO852029:KRP852031 LBK852029:LBL852031 LLG852029:LLH852031 LVC852029:LVD852031 MEY852029:MEZ852031 MOU852029:MOV852031 MYQ852029:MYR852031 NIM852029:NIN852031 NSI852029:NSJ852031 OCE852029:OCF852031 OMA852029:OMB852031 OVW852029:OVX852031 PFS852029:PFT852031 PPO852029:PPP852031 PZK852029:PZL852031 QJG852029:QJH852031 QTC852029:QTD852031 RCY852029:RCZ852031 RMU852029:RMV852031 RWQ852029:RWR852031 SGM852029:SGN852031 SQI852029:SQJ852031 TAE852029:TAF852031 TKA852029:TKB852031 TTW852029:TTX852031 UDS852029:UDT852031 UNO852029:UNP852031 UXK852029:UXL852031 VHG852029:VHH852031 VRC852029:VRD852031 WAY852029:WAZ852031 WKU852029:WKV852031 WUQ852029:WUR852031 B917565:C917567 IE917565:IF917567 SA917565:SB917567 ABW917565:ABX917567 ALS917565:ALT917567 AVO917565:AVP917567 BFK917565:BFL917567 BPG917565:BPH917567 BZC917565:BZD917567 CIY917565:CIZ917567 CSU917565:CSV917567 DCQ917565:DCR917567 DMM917565:DMN917567 DWI917565:DWJ917567 EGE917565:EGF917567 EQA917565:EQB917567 EZW917565:EZX917567 FJS917565:FJT917567 FTO917565:FTP917567 GDK917565:GDL917567 GNG917565:GNH917567 GXC917565:GXD917567 HGY917565:HGZ917567 HQU917565:HQV917567 IAQ917565:IAR917567 IKM917565:IKN917567 IUI917565:IUJ917567 JEE917565:JEF917567 JOA917565:JOB917567 JXW917565:JXX917567 KHS917565:KHT917567 KRO917565:KRP917567 LBK917565:LBL917567 LLG917565:LLH917567 LVC917565:LVD917567 MEY917565:MEZ917567 MOU917565:MOV917567 MYQ917565:MYR917567 NIM917565:NIN917567 NSI917565:NSJ917567 OCE917565:OCF917567 OMA917565:OMB917567 OVW917565:OVX917567 PFS917565:PFT917567 PPO917565:PPP917567 PZK917565:PZL917567 QJG917565:QJH917567 QTC917565:QTD917567 RCY917565:RCZ917567 RMU917565:RMV917567 RWQ917565:RWR917567 SGM917565:SGN917567 SQI917565:SQJ917567 TAE917565:TAF917567 TKA917565:TKB917567 TTW917565:TTX917567 UDS917565:UDT917567 UNO917565:UNP917567 UXK917565:UXL917567 VHG917565:VHH917567 VRC917565:VRD917567 WAY917565:WAZ917567 WKU917565:WKV917567 WUQ917565:WUR917567 B983101:C983103 IE983101:IF983103 SA983101:SB983103 ABW983101:ABX983103 ALS983101:ALT983103 AVO983101:AVP983103 BFK983101:BFL983103 BPG983101:BPH983103 BZC983101:BZD983103 CIY983101:CIZ983103 CSU983101:CSV983103 DCQ983101:DCR983103 DMM983101:DMN983103 DWI983101:DWJ983103 EGE983101:EGF983103 EQA983101:EQB983103 EZW983101:EZX983103 FJS983101:FJT983103 FTO983101:FTP983103 GDK983101:GDL983103 GNG983101:GNH983103 GXC983101:GXD983103 HGY983101:HGZ983103 HQU983101:HQV983103 IAQ983101:IAR983103 IKM983101:IKN983103 IUI983101:IUJ983103 JEE983101:JEF983103 JOA983101:JOB983103 JXW983101:JXX983103 KHS983101:KHT983103 KRO983101:KRP983103 LBK983101:LBL983103 LLG983101:LLH983103 LVC983101:LVD983103 MEY983101:MEZ983103 MOU983101:MOV983103 MYQ983101:MYR983103 NIM983101:NIN983103 NSI983101:NSJ983103 OCE983101:OCF983103 OMA983101:OMB983103 OVW983101:OVX983103 PFS983101:PFT983103 PPO983101:PPP983103 PZK983101:PZL983103 QJG983101:QJH983103 QTC983101:QTD983103 RCY983101:RCZ983103 RMU983101:RMV983103 RWQ983101:RWR983103 SGM983101:SGN983103 SQI983101:SQJ983103 TAE983101:TAF983103 TKA983101:TKB983103 TTW983101:TTX983103 UDS983101:UDT983103 UNO983101:UNP983103 UXK983101:UXL983103 VHG983101:VHH983103 VRC983101:VRD983103 WAY983101:WAZ983103 WKU983101:WKV983103 WUQ983101:WUR983103 B70:C75 IE70:IF75 SA70:SB75 ABW70:ABX75 ALS70:ALT75 AVO70:AVP75 BFK70:BFL75 BPG70:BPH75 BZC70:BZD75 CIY70:CIZ75 CSU70:CSV75 DCQ70:DCR75 DMM70:DMN75 DWI70:DWJ75 EGE70:EGF75 EQA70:EQB75 EZW70:EZX75 FJS70:FJT75 FTO70:FTP75 GDK70:GDL75 GNG70:GNH75 GXC70:GXD75 HGY70:HGZ75 HQU70:HQV75 IAQ70:IAR75 IKM70:IKN75 IUI70:IUJ75 JEE70:JEF75 JOA70:JOB75 JXW70:JXX75 KHS70:KHT75 KRO70:KRP75 LBK70:LBL75 LLG70:LLH75 LVC70:LVD75 MEY70:MEZ75 MOU70:MOV75 MYQ70:MYR75 NIM70:NIN75 NSI70:NSJ75 OCE70:OCF75 OMA70:OMB75 OVW70:OVX75 PFS70:PFT75 PPO70:PPP75 PZK70:PZL75 QJG70:QJH75 QTC70:QTD75 RCY70:RCZ75 RMU70:RMV75 RWQ70:RWR75 SGM70:SGN75 SQI70:SQJ75 TAE70:TAF75 TKA70:TKB75 TTW70:TTX75 UDS70:UDT75 UNO70:UNP75 UXK70:UXL75 VHG70:VHH75 VRC70:VRD75 WAY70:WAZ75 WKU70:WKV75 WUQ70:WUR75 B65606:C65611 IE65606:IF65611 SA65606:SB65611 ABW65606:ABX65611 ALS65606:ALT65611 AVO65606:AVP65611 BFK65606:BFL65611 BPG65606:BPH65611 BZC65606:BZD65611 CIY65606:CIZ65611 CSU65606:CSV65611 DCQ65606:DCR65611 DMM65606:DMN65611 DWI65606:DWJ65611 EGE65606:EGF65611 EQA65606:EQB65611 EZW65606:EZX65611 FJS65606:FJT65611 FTO65606:FTP65611 GDK65606:GDL65611 GNG65606:GNH65611 GXC65606:GXD65611 HGY65606:HGZ65611 HQU65606:HQV65611 IAQ65606:IAR65611 IKM65606:IKN65611 IUI65606:IUJ65611 JEE65606:JEF65611 JOA65606:JOB65611 JXW65606:JXX65611 KHS65606:KHT65611 KRO65606:KRP65611 LBK65606:LBL65611 LLG65606:LLH65611 LVC65606:LVD65611 MEY65606:MEZ65611 MOU65606:MOV65611 MYQ65606:MYR65611 NIM65606:NIN65611 NSI65606:NSJ65611 OCE65606:OCF65611 OMA65606:OMB65611 OVW65606:OVX65611 PFS65606:PFT65611 PPO65606:PPP65611 PZK65606:PZL65611 QJG65606:QJH65611 QTC65606:QTD65611 RCY65606:RCZ65611 RMU65606:RMV65611 RWQ65606:RWR65611 SGM65606:SGN65611 SQI65606:SQJ65611 TAE65606:TAF65611 TKA65606:TKB65611 TTW65606:TTX65611 UDS65606:UDT65611 UNO65606:UNP65611 UXK65606:UXL65611 VHG65606:VHH65611 VRC65606:VRD65611 WAY65606:WAZ65611 WKU65606:WKV65611 WUQ65606:WUR65611 B131142:C131147 IE131142:IF131147 SA131142:SB131147 ABW131142:ABX131147 ALS131142:ALT131147 AVO131142:AVP131147 BFK131142:BFL131147 BPG131142:BPH131147 BZC131142:BZD131147 CIY131142:CIZ131147 CSU131142:CSV131147 DCQ131142:DCR131147 DMM131142:DMN131147 DWI131142:DWJ131147 EGE131142:EGF131147 EQA131142:EQB131147 EZW131142:EZX131147 FJS131142:FJT131147 FTO131142:FTP131147 GDK131142:GDL131147 GNG131142:GNH131147 GXC131142:GXD131147 HGY131142:HGZ131147 HQU131142:HQV131147 IAQ131142:IAR131147 IKM131142:IKN131147 IUI131142:IUJ131147 JEE131142:JEF131147 JOA131142:JOB131147 JXW131142:JXX131147 KHS131142:KHT131147 KRO131142:KRP131147 LBK131142:LBL131147 LLG131142:LLH131147 LVC131142:LVD131147 MEY131142:MEZ131147 MOU131142:MOV131147 MYQ131142:MYR131147 NIM131142:NIN131147 NSI131142:NSJ131147 OCE131142:OCF131147 OMA131142:OMB131147 OVW131142:OVX131147 PFS131142:PFT131147 PPO131142:PPP131147 PZK131142:PZL131147 QJG131142:QJH131147 QTC131142:QTD131147 RCY131142:RCZ131147 RMU131142:RMV131147 RWQ131142:RWR131147 SGM131142:SGN131147 SQI131142:SQJ131147 TAE131142:TAF131147 TKA131142:TKB131147 TTW131142:TTX131147 UDS131142:UDT131147 UNO131142:UNP131147 UXK131142:UXL131147 VHG131142:VHH131147 VRC131142:VRD131147 WAY131142:WAZ131147 WKU131142:WKV131147 WUQ131142:WUR131147 B196678:C196683 IE196678:IF196683 SA196678:SB196683 ABW196678:ABX196683 ALS196678:ALT196683 AVO196678:AVP196683 BFK196678:BFL196683 BPG196678:BPH196683 BZC196678:BZD196683 CIY196678:CIZ196683 CSU196678:CSV196683 DCQ196678:DCR196683 DMM196678:DMN196683 DWI196678:DWJ196683 EGE196678:EGF196683 EQA196678:EQB196683 EZW196678:EZX196683 FJS196678:FJT196683 FTO196678:FTP196683 GDK196678:GDL196683 GNG196678:GNH196683 GXC196678:GXD196683 HGY196678:HGZ196683 HQU196678:HQV196683 IAQ196678:IAR196683 IKM196678:IKN196683 IUI196678:IUJ196683 JEE196678:JEF196683 JOA196678:JOB196683 JXW196678:JXX196683 KHS196678:KHT196683 KRO196678:KRP196683 LBK196678:LBL196683 LLG196678:LLH196683 LVC196678:LVD196683 MEY196678:MEZ196683 MOU196678:MOV196683 MYQ196678:MYR196683 NIM196678:NIN196683 NSI196678:NSJ196683 OCE196678:OCF196683 OMA196678:OMB196683 OVW196678:OVX196683 PFS196678:PFT196683 PPO196678:PPP196683 PZK196678:PZL196683 QJG196678:QJH196683 QTC196678:QTD196683 RCY196678:RCZ196683 RMU196678:RMV196683 RWQ196678:RWR196683 SGM196678:SGN196683 SQI196678:SQJ196683 TAE196678:TAF196683 TKA196678:TKB196683 TTW196678:TTX196683 UDS196678:UDT196683 UNO196678:UNP196683 UXK196678:UXL196683 VHG196678:VHH196683 VRC196678:VRD196683 WAY196678:WAZ196683 WKU196678:WKV196683 WUQ196678:WUR196683 B262214:C262219 IE262214:IF262219 SA262214:SB262219 ABW262214:ABX262219 ALS262214:ALT262219 AVO262214:AVP262219 BFK262214:BFL262219 BPG262214:BPH262219 BZC262214:BZD262219 CIY262214:CIZ262219 CSU262214:CSV262219 DCQ262214:DCR262219 DMM262214:DMN262219 DWI262214:DWJ262219 EGE262214:EGF262219 EQA262214:EQB262219 EZW262214:EZX262219 FJS262214:FJT262219 FTO262214:FTP262219 GDK262214:GDL262219 GNG262214:GNH262219 GXC262214:GXD262219 HGY262214:HGZ262219 HQU262214:HQV262219 IAQ262214:IAR262219 IKM262214:IKN262219 IUI262214:IUJ262219 JEE262214:JEF262219 JOA262214:JOB262219 JXW262214:JXX262219 KHS262214:KHT262219 KRO262214:KRP262219 LBK262214:LBL262219 LLG262214:LLH262219 LVC262214:LVD262219 MEY262214:MEZ262219 MOU262214:MOV262219 MYQ262214:MYR262219 NIM262214:NIN262219 NSI262214:NSJ262219 OCE262214:OCF262219 OMA262214:OMB262219 OVW262214:OVX262219 PFS262214:PFT262219 PPO262214:PPP262219 PZK262214:PZL262219 QJG262214:QJH262219 QTC262214:QTD262219 RCY262214:RCZ262219 RMU262214:RMV262219 RWQ262214:RWR262219 SGM262214:SGN262219 SQI262214:SQJ262219 TAE262214:TAF262219 TKA262214:TKB262219 TTW262214:TTX262219 UDS262214:UDT262219 UNO262214:UNP262219 UXK262214:UXL262219 VHG262214:VHH262219 VRC262214:VRD262219 WAY262214:WAZ262219 WKU262214:WKV262219 WUQ262214:WUR262219 B327750:C327755 IE327750:IF327755 SA327750:SB327755 ABW327750:ABX327755 ALS327750:ALT327755 AVO327750:AVP327755 BFK327750:BFL327755 BPG327750:BPH327755 BZC327750:BZD327755 CIY327750:CIZ327755 CSU327750:CSV327755 DCQ327750:DCR327755 DMM327750:DMN327755 DWI327750:DWJ327755 EGE327750:EGF327755 EQA327750:EQB327755 EZW327750:EZX327755 FJS327750:FJT327755 FTO327750:FTP327755 GDK327750:GDL327755 GNG327750:GNH327755 GXC327750:GXD327755 HGY327750:HGZ327755 HQU327750:HQV327755 IAQ327750:IAR327755 IKM327750:IKN327755 IUI327750:IUJ327755 JEE327750:JEF327755 JOA327750:JOB327755 JXW327750:JXX327755 KHS327750:KHT327755 KRO327750:KRP327755 LBK327750:LBL327755 LLG327750:LLH327755 LVC327750:LVD327755 MEY327750:MEZ327755 MOU327750:MOV327755 MYQ327750:MYR327755 NIM327750:NIN327755 NSI327750:NSJ327755 OCE327750:OCF327755 OMA327750:OMB327755 OVW327750:OVX327755 PFS327750:PFT327755 PPO327750:PPP327755 PZK327750:PZL327755 QJG327750:QJH327755 QTC327750:QTD327755 RCY327750:RCZ327755 RMU327750:RMV327755 RWQ327750:RWR327755 SGM327750:SGN327755 SQI327750:SQJ327755 TAE327750:TAF327755 TKA327750:TKB327755 TTW327750:TTX327755 UDS327750:UDT327755 UNO327750:UNP327755 UXK327750:UXL327755 VHG327750:VHH327755 VRC327750:VRD327755 WAY327750:WAZ327755 WKU327750:WKV327755 WUQ327750:WUR327755 B393286:C393291 IE393286:IF393291 SA393286:SB393291 ABW393286:ABX393291 ALS393286:ALT393291 AVO393286:AVP393291 BFK393286:BFL393291 BPG393286:BPH393291 BZC393286:BZD393291 CIY393286:CIZ393291 CSU393286:CSV393291 DCQ393286:DCR393291 DMM393286:DMN393291 DWI393286:DWJ393291 EGE393286:EGF393291 EQA393286:EQB393291 EZW393286:EZX393291 FJS393286:FJT393291 FTO393286:FTP393291 GDK393286:GDL393291 GNG393286:GNH393291 GXC393286:GXD393291 HGY393286:HGZ393291 HQU393286:HQV393291 IAQ393286:IAR393291 IKM393286:IKN393291 IUI393286:IUJ393291 JEE393286:JEF393291 JOA393286:JOB393291 JXW393286:JXX393291 KHS393286:KHT393291 KRO393286:KRP393291 LBK393286:LBL393291 LLG393286:LLH393291 LVC393286:LVD393291 MEY393286:MEZ393291 MOU393286:MOV393291 MYQ393286:MYR393291 NIM393286:NIN393291 NSI393286:NSJ393291 OCE393286:OCF393291 OMA393286:OMB393291 OVW393286:OVX393291 PFS393286:PFT393291 PPO393286:PPP393291 PZK393286:PZL393291 QJG393286:QJH393291 QTC393286:QTD393291 RCY393286:RCZ393291 RMU393286:RMV393291 RWQ393286:RWR393291 SGM393286:SGN393291 SQI393286:SQJ393291 TAE393286:TAF393291 TKA393286:TKB393291 TTW393286:TTX393291 UDS393286:UDT393291 UNO393286:UNP393291 UXK393286:UXL393291 VHG393286:VHH393291 VRC393286:VRD393291 WAY393286:WAZ393291 WKU393286:WKV393291 WUQ393286:WUR393291 B458822:C458827 IE458822:IF458827 SA458822:SB458827 ABW458822:ABX458827 ALS458822:ALT458827 AVO458822:AVP458827 BFK458822:BFL458827 BPG458822:BPH458827 BZC458822:BZD458827 CIY458822:CIZ458827 CSU458822:CSV458827 DCQ458822:DCR458827 DMM458822:DMN458827 DWI458822:DWJ458827 EGE458822:EGF458827 EQA458822:EQB458827 EZW458822:EZX458827 FJS458822:FJT458827 FTO458822:FTP458827 GDK458822:GDL458827 GNG458822:GNH458827 GXC458822:GXD458827 HGY458822:HGZ458827 HQU458822:HQV458827 IAQ458822:IAR458827 IKM458822:IKN458827 IUI458822:IUJ458827 JEE458822:JEF458827 JOA458822:JOB458827 JXW458822:JXX458827 KHS458822:KHT458827 KRO458822:KRP458827 LBK458822:LBL458827 LLG458822:LLH458827 LVC458822:LVD458827 MEY458822:MEZ458827 MOU458822:MOV458827 MYQ458822:MYR458827 NIM458822:NIN458827 NSI458822:NSJ458827 OCE458822:OCF458827 OMA458822:OMB458827 OVW458822:OVX458827 PFS458822:PFT458827 PPO458822:PPP458827 PZK458822:PZL458827 QJG458822:QJH458827 QTC458822:QTD458827 RCY458822:RCZ458827 RMU458822:RMV458827 RWQ458822:RWR458827 SGM458822:SGN458827 SQI458822:SQJ458827 TAE458822:TAF458827 TKA458822:TKB458827 TTW458822:TTX458827 UDS458822:UDT458827 UNO458822:UNP458827 UXK458822:UXL458827 VHG458822:VHH458827 VRC458822:VRD458827 WAY458822:WAZ458827 WKU458822:WKV458827 WUQ458822:WUR458827 B524358:C524363 IE524358:IF524363 SA524358:SB524363 ABW524358:ABX524363 ALS524358:ALT524363 AVO524358:AVP524363 BFK524358:BFL524363 BPG524358:BPH524363 BZC524358:BZD524363 CIY524358:CIZ524363 CSU524358:CSV524363 DCQ524358:DCR524363 DMM524358:DMN524363 DWI524358:DWJ524363 EGE524358:EGF524363 EQA524358:EQB524363 EZW524358:EZX524363 FJS524358:FJT524363 FTO524358:FTP524363 GDK524358:GDL524363 GNG524358:GNH524363 GXC524358:GXD524363 HGY524358:HGZ524363 HQU524358:HQV524363 IAQ524358:IAR524363 IKM524358:IKN524363 IUI524358:IUJ524363 JEE524358:JEF524363 JOA524358:JOB524363 JXW524358:JXX524363 KHS524358:KHT524363 KRO524358:KRP524363 LBK524358:LBL524363 LLG524358:LLH524363 LVC524358:LVD524363 MEY524358:MEZ524363 MOU524358:MOV524363 MYQ524358:MYR524363 NIM524358:NIN524363 NSI524358:NSJ524363 OCE524358:OCF524363 OMA524358:OMB524363 OVW524358:OVX524363 PFS524358:PFT524363 PPO524358:PPP524363 PZK524358:PZL524363 QJG524358:QJH524363 QTC524358:QTD524363 RCY524358:RCZ524363 RMU524358:RMV524363 RWQ524358:RWR524363 SGM524358:SGN524363 SQI524358:SQJ524363 TAE524358:TAF524363 TKA524358:TKB524363 TTW524358:TTX524363 UDS524358:UDT524363 UNO524358:UNP524363 UXK524358:UXL524363 VHG524358:VHH524363 VRC524358:VRD524363 WAY524358:WAZ524363 WKU524358:WKV524363 WUQ524358:WUR524363 B589894:C589899 IE589894:IF589899 SA589894:SB589899 ABW589894:ABX589899 ALS589894:ALT589899 AVO589894:AVP589899 BFK589894:BFL589899 BPG589894:BPH589899 BZC589894:BZD589899 CIY589894:CIZ589899 CSU589894:CSV589899 DCQ589894:DCR589899 DMM589894:DMN589899 DWI589894:DWJ589899 EGE589894:EGF589899 EQA589894:EQB589899 EZW589894:EZX589899 FJS589894:FJT589899 FTO589894:FTP589899 GDK589894:GDL589899 GNG589894:GNH589899 GXC589894:GXD589899 HGY589894:HGZ589899 HQU589894:HQV589899 IAQ589894:IAR589899 IKM589894:IKN589899 IUI589894:IUJ589899 JEE589894:JEF589899 JOA589894:JOB589899 JXW589894:JXX589899 KHS589894:KHT589899 KRO589894:KRP589899 LBK589894:LBL589899 LLG589894:LLH589899 LVC589894:LVD589899 MEY589894:MEZ589899 MOU589894:MOV589899 MYQ589894:MYR589899 NIM589894:NIN589899 NSI589894:NSJ589899 OCE589894:OCF589899 OMA589894:OMB589899 OVW589894:OVX589899 PFS589894:PFT589899 PPO589894:PPP589899 PZK589894:PZL589899 QJG589894:QJH589899 QTC589894:QTD589899 RCY589894:RCZ589899 RMU589894:RMV589899 RWQ589894:RWR589899 SGM589894:SGN589899 SQI589894:SQJ589899 TAE589894:TAF589899 TKA589894:TKB589899 TTW589894:TTX589899 UDS589894:UDT589899 UNO589894:UNP589899 UXK589894:UXL589899 VHG589894:VHH589899 VRC589894:VRD589899 WAY589894:WAZ589899 WKU589894:WKV589899 WUQ589894:WUR589899 B655430:C655435 IE655430:IF655435 SA655430:SB655435 ABW655430:ABX655435 ALS655430:ALT655435 AVO655430:AVP655435 BFK655430:BFL655435 BPG655430:BPH655435 BZC655430:BZD655435 CIY655430:CIZ655435 CSU655430:CSV655435 DCQ655430:DCR655435 DMM655430:DMN655435 DWI655430:DWJ655435 EGE655430:EGF655435 EQA655430:EQB655435 EZW655430:EZX655435 FJS655430:FJT655435 FTO655430:FTP655435 GDK655430:GDL655435 GNG655430:GNH655435 GXC655430:GXD655435 HGY655430:HGZ655435 HQU655430:HQV655435 IAQ655430:IAR655435 IKM655430:IKN655435 IUI655430:IUJ655435 JEE655430:JEF655435 JOA655430:JOB655435 JXW655430:JXX655435 KHS655430:KHT655435 KRO655430:KRP655435 LBK655430:LBL655435 LLG655430:LLH655435 LVC655430:LVD655435 MEY655430:MEZ655435 MOU655430:MOV655435 MYQ655430:MYR655435 NIM655430:NIN655435 NSI655430:NSJ655435 OCE655430:OCF655435 OMA655430:OMB655435 OVW655430:OVX655435 PFS655430:PFT655435 PPO655430:PPP655435 PZK655430:PZL655435 QJG655430:QJH655435 QTC655430:QTD655435 RCY655430:RCZ655435 RMU655430:RMV655435 RWQ655430:RWR655435 SGM655430:SGN655435 SQI655430:SQJ655435 TAE655430:TAF655435 TKA655430:TKB655435 TTW655430:TTX655435 UDS655430:UDT655435 UNO655430:UNP655435 UXK655430:UXL655435 VHG655430:VHH655435 VRC655430:VRD655435 WAY655430:WAZ655435 WKU655430:WKV655435 WUQ655430:WUR655435 B720966:C720971 IE720966:IF720971 SA720966:SB720971 ABW720966:ABX720971 ALS720966:ALT720971 AVO720966:AVP720971 BFK720966:BFL720971 BPG720966:BPH720971 BZC720966:BZD720971 CIY720966:CIZ720971 CSU720966:CSV720971 DCQ720966:DCR720971 DMM720966:DMN720971 DWI720966:DWJ720971 EGE720966:EGF720971 EQA720966:EQB720971 EZW720966:EZX720971 FJS720966:FJT720971 FTO720966:FTP720971 GDK720966:GDL720971 GNG720966:GNH720971 GXC720966:GXD720971 HGY720966:HGZ720971 HQU720966:HQV720971 IAQ720966:IAR720971 IKM720966:IKN720971 IUI720966:IUJ720971 JEE720966:JEF720971 JOA720966:JOB720971 JXW720966:JXX720971 KHS720966:KHT720971 KRO720966:KRP720971 LBK720966:LBL720971 LLG720966:LLH720971 LVC720966:LVD720971 MEY720966:MEZ720971 MOU720966:MOV720971 MYQ720966:MYR720971 NIM720966:NIN720971 NSI720966:NSJ720971 OCE720966:OCF720971 OMA720966:OMB720971 OVW720966:OVX720971 PFS720966:PFT720971 PPO720966:PPP720971 PZK720966:PZL720971 QJG720966:QJH720971 QTC720966:QTD720971 RCY720966:RCZ720971 RMU720966:RMV720971 RWQ720966:RWR720971 SGM720966:SGN720971 SQI720966:SQJ720971 TAE720966:TAF720971 TKA720966:TKB720971 TTW720966:TTX720971 UDS720966:UDT720971 UNO720966:UNP720971 UXK720966:UXL720971 VHG720966:VHH720971 VRC720966:VRD720971 WAY720966:WAZ720971 WKU720966:WKV720971 WUQ720966:WUR720971 B786502:C786507 IE786502:IF786507 SA786502:SB786507 ABW786502:ABX786507 ALS786502:ALT786507 AVO786502:AVP786507 BFK786502:BFL786507 BPG786502:BPH786507 BZC786502:BZD786507 CIY786502:CIZ786507 CSU786502:CSV786507 DCQ786502:DCR786507 DMM786502:DMN786507 DWI786502:DWJ786507 EGE786502:EGF786507 EQA786502:EQB786507 EZW786502:EZX786507 FJS786502:FJT786507 FTO786502:FTP786507 GDK786502:GDL786507 GNG786502:GNH786507 GXC786502:GXD786507 HGY786502:HGZ786507 HQU786502:HQV786507 IAQ786502:IAR786507 IKM786502:IKN786507 IUI786502:IUJ786507 JEE786502:JEF786507 JOA786502:JOB786507 JXW786502:JXX786507 KHS786502:KHT786507 KRO786502:KRP786507 LBK786502:LBL786507 LLG786502:LLH786507 LVC786502:LVD786507 MEY786502:MEZ786507 MOU786502:MOV786507 MYQ786502:MYR786507 NIM786502:NIN786507 NSI786502:NSJ786507 OCE786502:OCF786507 OMA786502:OMB786507 OVW786502:OVX786507 PFS786502:PFT786507 PPO786502:PPP786507 PZK786502:PZL786507 QJG786502:QJH786507 QTC786502:QTD786507 RCY786502:RCZ786507 RMU786502:RMV786507 RWQ786502:RWR786507 SGM786502:SGN786507 SQI786502:SQJ786507 TAE786502:TAF786507 TKA786502:TKB786507 TTW786502:TTX786507 UDS786502:UDT786507 UNO786502:UNP786507 UXK786502:UXL786507 VHG786502:VHH786507 VRC786502:VRD786507 WAY786502:WAZ786507 WKU786502:WKV786507 WUQ786502:WUR786507 B852038:C852043 IE852038:IF852043 SA852038:SB852043 ABW852038:ABX852043 ALS852038:ALT852043 AVO852038:AVP852043 BFK852038:BFL852043 BPG852038:BPH852043 BZC852038:BZD852043 CIY852038:CIZ852043 CSU852038:CSV852043 DCQ852038:DCR852043 DMM852038:DMN852043 DWI852038:DWJ852043 EGE852038:EGF852043 EQA852038:EQB852043 EZW852038:EZX852043 FJS852038:FJT852043 FTO852038:FTP852043 GDK852038:GDL852043 GNG852038:GNH852043 GXC852038:GXD852043 HGY852038:HGZ852043 HQU852038:HQV852043 IAQ852038:IAR852043 IKM852038:IKN852043 IUI852038:IUJ852043 JEE852038:JEF852043 JOA852038:JOB852043 JXW852038:JXX852043 KHS852038:KHT852043 KRO852038:KRP852043 LBK852038:LBL852043 LLG852038:LLH852043 LVC852038:LVD852043 MEY852038:MEZ852043 MOU852038:MOV852043 MYQ852038:MYR852043 NIM852038:NIN852043 NSI852038:NSJ852043 OCE852038:OCF852043 OMA852038:OMB852043 OVW852038:OVX852043 PFS852038:PFT852043 PPO852038:PPP852043 PZK852038:PZL852043 QJG852038:QJH852043 QTC852038:QTD852043 RCY852038:RCZ852043 RMU852038:RMV852043 RWQ852038:RWR852043 SGM852038:SGN852043 SQI852038:SQJ852043 TAE852038:TAF852043 TKA852038:TKB852043 TTW852038:TTX852043 UDS852038:UDT852043 UNO852038:UNP852043 UXK852038:UXL852043 VHG852038:VHH852043 VRC852038:VRD852043 WAY852038:WAZ852043 WKU852038:WKV852043 WUQ852038:WUR852043 B917574:C917579 IE917574:IF917579 SA917574:SB917579 ABW917574:ABX917579 ALS917574:ALT917579 AVO917574:AVP917579 BFK917574:BFL917579 BPG917574:BPH917579 BZC917574:BZD917579 CIY917574:CIZ917579 CSU917574:CSV917579 DCQ917574:DCR917579 DMM917574:DMN917579 DWI917574:DWJ917579 EGE917574:EGF917579 EQA917574:EQB917579 EZW917574:EZX917579 FJS917574:FJT917579 FTO917574:FTP917579 GDK917574:GDL917579 GNG917574:GNH917579 GXC917574:GXD917579 HGY917574:HGZ917579 HQU917574:HQV917579 IAQ917574:IAR917579 IKM917574:IKN917579 IUI917574:IUJ917579 JEE917574:JEF917579 JOA917574:JOB917579 JXW917574:JXX917579 KHS917574:KHT917579 KRO917574:KRP917579 LBK917574:LBL917579 LLG917574:LLH917579 LVC917574:LVD917579 MEY917574:MEZ917579 MOU917574:MOV917579 MYQ917574:MYR917579 NIM917574:NIN917579 NSI917574:NSJ917579 OCE917574:OCF917579 OMA917574:OMB917579 OVW917574:OVX917579 PFS917574:PFT917579 PPO917574:PPP917579 PZK917574:PZL917579 QJG917574:QJH917579 QTC917574:QTD917579 RCY917574:RCZ917579 RMU917574:RMV917579 RWQ917574:RWR917579 SGM917574:SGN917579 SQI917574:SQJ917579 TAE917574:TAF917579 TKA917574:TKB917579 TTW917574:TTX917579 UDS917574:UDT917579 UNO917574:UNP917579 UXK917574:UXL917579 VHG917574:VHH917579 VRC917574:VRD917579 WAY917574:WAZ917579 WKU917574:WKV917579 WUQ917574:WUR917579 B983110:C983115 IE983110:IF983115 SA983110:SB983115 ABW983110:ABX983115 ALS983110:ALT983115 AVO983110:AVP983115 BFK983110:BFL983115 BPG983110:BPH983115 BZC983110:BZD983115 CIY983110:CIZ983115 CSU983110:CSV983115 DCQ983110:DCR983115 DMM983110:DMN983115 DWI983110:DWJ983115 EGE983110:EGF983115 EQA983110:EQB983115 EZW983110:EZX983115 FJS983110:FJT983115 FTO983110:FTP983115 GDK983110:GDL983115 GNG983110:GNH983115 GXC983110:GXD983115 HGY983110:HGZ983115 HQU983110:HQV983115 IAQ983110:IAR983115 IKM983110:IKN983115 IUI983110:IUJ983115 JEE983110:JEF983115 JOA983110:JOB983115 JXW983110:JXX983115 KHS983110:KHT983115 KRO983110:KRP983115 LBK983110:LBL983115 LLG983110:LLH983115 LVC983110:LVD983115 MEY983110:MEZ983115 MOU983110:MOV983115 MYQ983110:MYR983115 NIM983110:NIN983115 NSI983110:NSJ983115 OCE983110:OCF983115 OMA983110:OMB983115 OVW983110:OVX983115 PFS983110:PFT983115 PPO983110:PPP983115 PZK983110:PZL983115 QJG983110:QJH983115 QTC983110:QTD983115 RCY983110:RCZ983115 RMU983110:RMV983115 RWQ983110:RWR983115 SGM983110:SGN983115 SQI983110:SQJ983115 TAE983110:TAF983115 TKA983110:TKB983115 TTW983110:TTX983115 UDS983110:UDT983115 UNO983110:UNP983115 UXK983110:UXL983115 VHG983110:VHH983115 VRC983110:VRD983115 WAY983110:WAZ983115 WKU983110:WKV983115 WUQ983110:WUR983115 B77:D78 IE77:IG78 SA77:SC78 ABW77:ABY78 ALS77:ALU78 AVO77:AVQ78 BFK77:BFM78 BPG77:BPI78 BZC77:BZE78 CIY77:CJA78 CSU77:CSW78 DCQ77:DCS78 DMM77:DMO78 DWI77:DWK78 EGE77:EGG78 EQA77:EQC78 EZW77:EZY78 FJS77:FJU78 FTO77:FTQ78 GDK77:GDM78 GNG77:GNI78 GXC77:GXE78 HGY77:HHA78 HQU77:HQW78 IAQ77:IAS78 IKM77:IKO78 IUI77:IUK78 JEE77:JEG78 JOA77:JOC78 JXW77:JXY78 KHS77:KHU78 KRO77:KRQ78 LBK77:LBM78 LLG77:LLI78 LVC77:LVE78 MEY77:MFA78 MOU77:MOW78 MYQ77:MYS78 NIM77:NIO78 NSI77:NSK78 OCE77:OCG78 OMA77:OMC78 OVW77:OVY78 PFS77:PFU78 PPO77:PPQ78 PZK77:PZM78 QJG77:QJI78 QTC77:QTE78 RCY77:RDA78 RMU77:RMW78 RWQ77:RWS78 SGM77:SGO78 SQI77:SQK78 TAE77:TAG78 TKA77:TKC78 TTW77:TTY78 UDS77:UDU78 UNO77:UNQ78 UXK77:UXM78 VHG77:VHI78 VRC77:VRE78 WAY77:WBA78 WKU77:WKW78 WUQ77:WUS78 B65613:D65614 IE65613:IG65614 SA65613:SC65614 ABW65613:ABY65614 ALS65613:ALU65614 AVO65613:AVQ65614 BFK65613:BFM65614 BPG65613:BPI65614 BZC65613:BZE65614 CIY65613:CJA65614 CSU65613:CSW65614 DCQ65613:DCS65614 DMM65613:DMO65614 DWI65613:DWK65614 EGE65613:EGG65614 EQA65613:EQC65614 EZW65613:EZY65614 FJS65613:FJU65614 FTO65613:FTQ65614 GDK65613:GDM65614 GNG65613:GNI65614 GXC65613:GXE65614 HGY65613:HHA65614 HQU65613:HQW65614 IAQ65613:IAS65614 IKM65613:IKO65614 IUI65613:IUK65614 JEE65613:JEG65614 JOA65613:JOC65614 JXW65613:JXY65614 KHS65613:KHU65614 KRO65613:KRQ65614 LBK65613:LBM65614 LLG65613:LLI65614 LVC65613:LVE65614 MEY65613:MFA65614 MOU65613:MOW65614 MYQ65613:MYS65614 NIM65613:NIO65614 NSI65613:NSK65614 OCE65613:OCG65614 OMA65613:OMC65614 OVW65613:OVY65614 PFS65613:PFU65614 PPO65613:PPQ65614 PZK65613:PZM65614 QJG65613:QJI65614 QTC65613:QTE65614 RCY65613:RDA65614 RMU65613:RMW65614 RWQ65613:RWS65614 SGM65613:SGO65614 SQI65613:SQK65614 TAE65613:TAG65614 TKA65613:TKC65614 TTW65613:TTY65614 UDS65613:UDU65614 UNO65613:UNQ65614 UXK65613:UXM65614 VHG65613:VHI65614 VRC65613:VRE65614 WAY65613:WBA65614 WKU65613:WKW65614 WUQ65613:WUS65614 B131149:D131150 IE131149:IG131150 SA131149:SC131150 ABW131149:ABY131150 ALS131149:ALU131150 AVO131149:AVQ131150 BFK131149:BFM131150 BPG131149:BPI131150 BZC131149:BZE131150 CIY131149:CJA131150 CSU131149:CSW131150 DCQ131149:DCS131150 DMM131149:DMO131150 DWI131149:DWK131150 EGE131149:EGG131150 EQA131149:EQC131150 EZW131149:EZY131150 FJS131149:FJU131150 FTO131149:FTQ131150 GDK131149:GDM131150 GNG131149:GNI131150 GXC131149:GXE131150 HGY131149:HHA131150 HQU131149:HQW131150 IAQ131149:IAS131150 IKM131149:IKO131150 IUI131149:IUK131150 JEE131149:JEG131150 JOA131149:JOC131150 JXW131149:JXY131150 KHS131149:KHU131150 KRO131149:KRQ131150 LBK131149:LBM131150 LLG131149:LLI131150 LVC131149:LVE131150 MEY131149:MFA131150 MOU131149:MOW131150 MYQ131149:MYS131150 NIM131149:NIO131150 NSI131149:NSK131150 OCE131149:OCG131150 OMA131149:OMC131150 OVW131149:OVY131150 PFS131149:PFU131150 PPO131149:PPQ131150 PZK131149:PZM131150 QJG131149:QJI131150 QTC131149:QTE131150 RCY131149:RDA131150 RMU131149:RMW131150 RWQ131149:RWS131150 SGM131149:SGO131150 SQI131149:SQK131150 TAE131149:TAG131150 TKA131149:TKC131150 TTW131149:TTY131150 UDS131149:UDU131150 UNO131149:UNQ131150 UXK131149:UXM131150 VHG131149:VHI131150 VRC131149:VRE131150 WAY131149:WBA131150 WKU131149:WKW131150 WUQ131149:WUS131150 B196685:D196686 IE196685:IG196686 SA196685:SC196686 ABW196685:ABY196686 ALS196685:ALU196686 AVO196685:AVQ196686 BFK196685:BFM196686 BPG196685:BPI196686 BZC196685:BZE196686 CIY196685:CJA196686 CSU196685:CSW196686 DCQ196685:DCS196686 DMM196685:DMO196686 DWI196685:DWK196686 EGE196685:EGG196686 EQA196685:EQC196686 EZW196685:EZY196686 FJS196685:FJU196686 FTO196685:FTQ196686 GDK196685:GDM196686 GNG196685:GNI196686 GXC196685:GXE196686 HGY196685:HHA196686 HQU196685:HQW196686 IAQ196685:IAS196686 IKM196685:IKO196686 IUI196685:IUK196686 JEE196685:JEG196686 JOA196685:JOC196686 JXW196685:JXY196686 KHS196685:KHU196686 KRO196685:KRQ196686 LBK196685:LBM196686 LLG196685:LLI196686 LVC196685:LVE196686 MEY196685:MFA196686 MOU196685:MOW196686 MYQ196685:MYS196686 NIM196685:NIO196686 NSI196685:NSK196686 OCE196685:OCG196686 OMA196685:OMC196686 OVW196685:OVY196686 PFS196685:PFU196686 PPO196685:PPQ196686 PZK196685:PZM196686 QJG196685:QJI196686 QTC196685:QTE196686 RCY196685:RDA196686 RMU196685:RMW196686 RWQ196685:RWS196686 SGM196685:SGO196686 SQI196685:SQK196686 TAE196685:TAG196686 TKA196685:TKC196686 TTW196685:TTY196686 UDS196685:UDU196686 UNO196685:UNQ196686 UXK196685:UXM196686 VHG196685:VHI196686 VRC196685:VRE196686 WAY196685:WBA196686 WKU196685:WKW196686 WUQ196685:WUS196686 B262221:D262222 IE262221:IG262222 SA262221:SC262222 ABW262221:ABY262222 ALS262221:ALU262222 AVO262221:AVQ262222 BFK262221:BFM262222 BPG262221:BPI262222 BZC262221:BZE262222 CIY262221:CJA262222 CSU262221:CSW262222 DCQ262221:DCS262222 DMM262221:DMO262222 DWI262221:DWK262222 EGE262221:EGG262222 EQA262221:EQC262222 EZW262221:EZY262222 FJS262221:FJU262222 FTO262221:FTQ262222 GDK262221:GDM262222 GNG262221:GNI262222 GXC262221:GXE262222 HGY262221:HHA262222 HQU262221:HQW262222 IAQ262221:IAS262222 IKM262221:IKO262222 IUI262221:IUK262222 JEE262221:JEG262222 JOA262221:JOC262222 JXW262221:JXY262222 KHS262221:KHU262222 KRO262221:KRQ262222 LBK262221:LBM262222 LLG262221:LLI262222 LVC262221:LVE262222 MEY262221:MFA262222 MOU262221:MOW262222 MYQ262221:MYS262222 NIM262221:NIO262222 NSI262221:NSK262222 OCE262221:OCG262222 OMA262221:OMC262222 OVW262221:OVY262222 PFS262221:PFU262222 PPO262221:PPQ262222 PZK262221:PZM262222 QJG262221:QJI262222 QTC262221:QTE262222 RCY262221:RDA262222 RMU262221:RMW262222 RWQ262221:RWS262222 SGM262221:SGO262222 SQI262221:SQK262222 TAE262221:TAG262222 TKA262221:TKC262222 TTW262221:TTY262222 UDS262221:UDU262222 UNO262221:UNQ262222 UXK262221:UXM262222 VHG262221:VHI262222 VRC262221:VRE262222 WAY262221:WBA262222 WKU262221:WKW262222 WUQ262221:WUS262222 B327757:D327758 IE327757:IG327758 SA327757:SC327758 ABW327757:ABY327758 ALS327757:ALU327758 AVO327757:AVQ327758 BFK327757:BFM327758 BPG327757:BPI327758 BZC327757:BZE327758 CIY327757:CJA327758 CSU327757:CSW327758 DCQ327757:DCS327758 DMM327757:DMO327758 DWI327757:DWK327758 EGE327757:EGG327758 EQA327757:EQC327758 EZW327757:EZY327758 FJS327757:FJU327758 FTO327757:FTQ327758 GDK327757:GDM327758 GNG327757:GNI327758 GXC327757:GXE327758 HGY327757:HHA327758 HQU327757:HQW327758 IAQ327757:IAS327758 IKM327757:IKO327758 IUI327757:IUK327758 JEE327757:JEG327758 JOA327757:JOC327758 JXW327757:JXY327758 KHS327757:KHU327758 KRO327757:KRQ327758 LBK327757:LBM327758 LLG327757:LLI327758 LVC327757:LVE327758 MEY327757:MFA327758 MOU327757:MOW327758 MYQ327757:MYS327758 NIM327757:NIO327758 NSI327757:NSK327758 OCE327757:OCG327758 OMA327757:OMC327758 OVW327757:OVY327758 PFS327757:PFU327758 PPO327757:PPQ327758 PZK327757:PZM327758 QJG327757:QJI327758 QTC327757:QTE327758 RCY327757:RDA327758 RMU327757:RMW327758 RWQ327757:RWS327758 SGM327757:SGO327758 SQI327757:SQK327758 TAE327757:TAG327758 TKA327757:TKC327758 TTW327757:TTY327758 UDS327757:UDU327758 UNO327757:UNQ327758 UXK327757:UXM327758 VHG327757:VHI327758 VRC327757:VRE327758 WAY327757:WBA327758 WKU327757:WKW327758 WUQ327757:WUS327758 B393293:D393294 IE393293:IG393294 SA393293:SC393294 ABW393293:ABY393294 ALS393293:ALU393294 AVO393293:AVQ393294 BFK393293:BFM393294 BPG393293:BPI393294 BZC393293:BZE393294 CIY393293:CJA393294 CSU393293:CSW393294 DCQ393293:DCS393294 DMM393293:DMO393294 DWI393293:DWK393294 EGE393293:EGG393294 EQA393293:EQC393294 EZW393293:EZY393294 FJS393293:FJU393294 FTO393293:FTQ393294 GDK393293:GDM393294 GNG393293:GNI393294 GXC393293:GXE393294 HGY393293:HHA393294 HQU393293:HQW393294 IAQ393293:IAS393294 IKM393293:IKO393294 IUI393293:IUK393294 JEE393293:JEG393294 JOA393293:JOC393294 JXW393293:JXY393294 KHS393293:KHU393294 KRO393293:KRQ393294 LBK393293:LBM393294 LLG393293:LLI393294 LVC393293:LVE393294 MEY393293:MFA393294 MOU393293:MOW393294 MYQ393293:MYS393294 NIM393293:NIO393294 NSI393293:NSK393294 OCE393293:OCG393294 OMA393293:OMC393294 OVW393293:OVY393294 PFS393293:PFU393294 PPO393293:PPQ393294 PZK393293:PZM393294 QJG393293:QJI393294 QTC393293:QTE393294 RCY393293:RDA393294 RMU393293:RMW393294 RWQ393293:RWS393294 SGM393293:SGO393294 SQI393293:SQK393294 TAE393293:TAG393294 TKA393293:TKC393294 TTW393293:TTY393294 UDS393293:UDU393294 UNO393293:UNQ393294 UXK393293:UXM393294 VHG393293:VHI393294 VRC393293:VRE393294 WAY393293:WBA393294 WKU393293:WKW393294 WUQ393293:WUS393294 B458829:D458830 IE458829:IG458830 SA458829:SC458830 ABW458829:ABY458830 ALS458829:ALU458830 AVO458829:AVQ458830 BFK458829:BFM458830 BPG458829:BPI458830 BZC458829:BZE458830 CIY458829:CJA458830 CSU458829:CSW458830 DCQ458829:DCS458830 DMM458829:DMO458830 DWI458829:DWK458830 EGE458829:EGG458830 EQA458829:EQC458830 EZW458829:EZY458830 FJS458829:FJU458830 FTO458829:FTQ458830 GDK458829:GDM458830 GNG458829:GNI458830 GXC458829:GXE458830 HGY458829:HHA458830 HQU458829:HQW458830 IAQ458829:IAS458830 IKM458829:IKO458830 IUI458829:IUK458830 JEE458829:JEG458830 JOA458829:JOC458830 JXW458829:JXY458830 KHS458829:KHU458830 KRO458829:KRQ458830 LBK458829:LBM458830 LLG458829:LLI458830 LVC458829:LVE458830 MEY458829:MFA458830 MOU458829:MOW458830 MYQ458829:MYS458830 NIM458829:NIO458830 NSI458829:NSK458830 OCE458829:OCG458830 OMA458829:OMC458830 OVW458829:OVY458830 PFS458829:PFU458830 PPO458829:PPQ458830 PZK458829:PZM458830 QJG458829:QJI458830 QTC458829:QTE458830 RCY458829:RDA458830 RMU458829:RMW458830 RWQ458829:RWS458830 SGM458829:SGO458830 SQI458829:SQK458830 TAE458829:TAG458830 TKA458829:TKC458830 TTW458829:TTY458830 UDS458829:UDU458830 UNO458829:UNQ458830 UXK458829:UXM458830 VHG458829:VHI458830 VRC458829:VRE458830 WAY458829:WBA458830 WKU458829:WKW458830 WUQ458829:WUS458830 B524365:D524366 IE524365:IG524366 SA524365:SC524366 ABW524365:ABY524366 ALS524365:ALU524366 AVO524365:AVQ524366 BFK524365:BFM524366 BPG524365:BPI524366 BZC524365:BZE524366 CIY524365:CJA524366 CSU524365:CSW524366 DCQ524365:DCS524366 DMM524365:DMO524366 DWI524365:DWK524366 EGE524365:EGG524366 EQA524365:EQC524366 EZW524365:EZY524366 FJS524365:FJU524366 FTO524365:FTQ524366 GDK524365:GDM524366 GNG524365:GNI524366 GXC524365:GXE524366 HGY524365:HHA524366 HQU524365:HQW524366 IAQ524365:IAS524366 IKM524365:IKO524366 IUI524365:IUK524366 JEE524365:JEG524366 JOA524365:JOC524366 JXW524365:JXY524366 KHS524365:KHU524366 KRO524365:KRQ524366 LBK524365:LBM524366 LLG524365:LLI524366 LVC524365:LVE524366 MEY524365:MFA524366 MOU524365:MOW524366 MYQ524365:MYS524366 NIM524365:NIO524366 NSI524365:NSK524366 OCE524365:OCG524366 OMA524365:OMC524366 OVW524365:OVY524366 PFS524365:PFU524366 PPO524365:PPQ524366 PZK524365:PZM524366 QJG524365:QJI524366 QTC524365:QTE524366 RCY524365:RDA524366 RMU524365:RMW524366 RWQ524365:RWS524366 SGM524365:SGO524366 SQI524365:SQK524366 TAE524365:TAG524366 TKA524365:TKC524366 TTW524365:TTY524366 UDS524365:UDU524366 UNO524365:UNQ524366 UXK524365:UXM524366 VHG524365:VHI524366 VRC524365:VRE524366 WAY524365:WBA524366 WKU524365:WKW524366 WUQ524365:WUS524366 B589901:D589902 IE589901:IG589902 SA589901:SC589902 ABW589901:ABY589902 ALS589901:ALU589902 AVO589901:AVQ589902 BFK589901:BFM589902 BPG589901:BPI589902 BZC589901:BZE589902 CIY589901:CJA589902 CSU589901:CSW589902 DCQ589901:DCS589902 DMM589901:DMO589902 DWI589901:DWK589902 EGE589901:EGG589902 EQA589901:EQC589902 EZW589901:EZY589902 FJS589901:FJU589902 FTO589901:FTQ589902 GDK589901:GDM589902 GNG589901:GNI589902 GXC589901:GXE589902 HGY589901:HHA589902 HQU589901:HQW589902 IAQ589901:IAS589902 IKM589901:IKO589902 IUI589901:IUK589902 JEE589901:JEG589902 JOA589901:JOC589902 JXW589901:JXY589902 KHS589901:KHU589902 KRO589901:KRQ589902 LBK589901:LBM589902 LLG589901:LLI589902 LVC589901:LVE589902 MEY589901:MFA589902 MOU589901:MOW589902 MYQ589901:MYS589902 NIM589901:NIO589902 NSI589901:NSK589902 OCE589901:OCG589902 OMA589901:OMC589902 OVW589901:OVY589902 PFS589901:PFU589902 PPO589901:PPQ589902 PZK589901:PZM589902 QJG589901:QJI589902 QTC589901:QTE589902 RCY589901:RDA589902 RMU589901:RMW589902 RWQ589901:RWS589902 SGM589901:SGO589902 SQI589901:SQK589902 TAE589901:TAG589902 TKA589901:TKC589902 TTW589901:TTY589902 UDS589901:UDU589902 UNO589901:UNQ589902 UXK589901:UXM589902 VHG589901:VHI589902 VRC589901:VRE589902 WAY589901:WBA589902 WKU589901:WKW589902 WUQ589901:WUS589902 B655437:D655438 IE655437:IG655438 SA655437:SC655438 ABW655437:ABY655438 ALS655437:ALU655438 AVO655437:AVQ655438 BFK655437:BFM655438 BPG655437:BPI655438 BZC655437:BZE655438 CIY655437:CJA655438 CSU655437:CSW655438 DCQ655437:DCS655438 DMM655437:DMO655438 DWI655437:DWK655438 EGE655437:EGG655438 EQA655437:EQC655438 EZW655437:EZY655438 FJS655437:FJU655438 FTO655437:FTQ655438 GDK655437:GDM655438 GNG655437:GNI655438 GXC655437:GXE655438 HGY655437:HHA655438 HQU655437:HQW655438 IAQ655437:IAS655438 IKM655437:IKO655438 IUI655437:IUK655438 JEE655437:JEG655438 JOA655437:JOC655438 JXW655437:JXY655438 KHS655437:KHU655438 KRO655437:KRQ655438 LBK655437:LBM655438 LLG655437:LLI655438 LVC655437:LVE655438 MEY655437:MFA655438 MOU655437:MOW655438 MYQ655437:MYS655438 NIM655437:NIO655438 NSI655437:NSK655438 OCE655437:OCG655438 OMA655437:OMC655438 OVW655437:OVY655438 PFS655437:PFU655438 PPO655437:PPQ655438 PZK655437:PZM655438 QJG655437:QJI655438 QTC655437:QTE655438 RCY655437:RDA655438 RMU655437:RMW655438 RWQ655437:RWS655438 SGM655437:SGO655438 SQI655437:SQK655438 TAE655437:TAG655438 TKA655437:TKC655438 TTW655437:TTY655438 UDS655437:UDU655438 UNO655437:UNQ655438 UXK655437:UXM655438 VHG655437:VHI655438 VRC655437:VRE655438 WAY655437:WBA655438 WKU655437:WKW655438 WUQ655437:WUS655438 B720973:D720974 IE720973:IG720974 SA720973:SC720974 ABW720973:ABY720974 ALS720973:ALU720974 AVO720973:AVQ720974 BFK720973:BFM720974 BPG720973:BPI720974 BZC720973:BZE720974 CIY720973:CJA720974 CSU720973:CSW720974 DCQ720973:DCS720974 DMM720973:DMO720974 DWI720973:DWK720974 EGE720973:EGG720974 EQA720973:EQC720974 EZW720973:EZY720974 FJS720973:FJU720974 FTO720973:FTQ720974 GDK720973:GDM720974 GNG720973:GNI720974 GXC720973:GXE720974 HGY720973:HHA720974 HQU720973:HQW720974 IAQ720973:IAS720974 IKM720973:IKO720974 IUI720973:IUK720974 JEE720973:JEG720974 JOA720973:JOC720974 JXW720973:JXY720974 KHS720973:KHU720974 KRO720973:KRQ720974 LBK720973:LBM720974 LLG720973:LLI720974 LVC720973:LVE720974 MEY720973:MFA720974 MOU720973:MOW720974 MYQ720973:MYS720974 NIM720973:NIO720974 NSI720973:NSK720974 OCE720973:OCG720974 OMA720973:OMC720974 OVW720973:OVY720974 PFS720973:PFU720974 PPO720973:PPQ720974 PZK720973:PZM720974 QJG720973:QJI720974 QTC720973:QTE720974 RCY720973:RDA720974 RMU720973:RMW720974 RWQ720973:RWS720974 SGM720973:SGO720974 SQI720973:SQK720974 TAE720973:TAG720974 TKA720973:TKC720974 TTW720973:TTY720974 UDS720973:UDU720974 UNO720973:UNQ720974 UXK720973:UXM720974 VHG720973:VHI720974 VRC720973:VRE720974 WAY720973:WBA720974 WKU720973:WKW720974 WUQ720973:WUS720974 B786509:D786510 IE786509:IG786510 SA786509:SC786510 ABW786509:ABY786510 ALS786509:ALU786510 AVO786509:AVQ786510 BFK786509:BFM786510 BPG786509:BPI786510 BZC786509:BZE786510 CIY786509:CJA786510 CSU786509:CSW786510 DCQ786509:DCS786510 DMM786509:DMO786510 DWI786509:DWK786510 EGE786509:EGG786510 EQA786509:EQC786510 EZW786509:EZY786510 FJS786509:FJU786510 FTO786509:FTQ786510 GDK786509:GDM786510 GNG786509:GNI786510 GXC786509:GXE786510 HGY786509:HHA786510 HQU786509:HQW786510 IAQ786509:IAS786510 IKM786509:IKO786510 IUI786509:IUK786510 JEE786509:JEG786510 JOA786509:JOC786510 JXW786509:JXY786510 KHS786509:KHU786510 KRO786509:KRQ786510 LBK786509:LBM786510 LLG786509:LLI786510 LVC786509:LVE786510 MEY786509:MFA786510 MOU786509:MOW786510 MYQ786509:MYS786510 NIM786509:NIO786510 NSI786509:NSK786510 OCE786509:OCG786510 OMA786509:OMC786510 OVW786509:OVY786510 PFS786509:PFU786510 PPO786509:PPQ786510 PZK786509:PZM786510 QJG786509:QJI786510 QTC786509:QTE786510 RCY786509:RDA786510 RMU786509:RMW786510 RWQ786509:RWS786510 SGM786509:SGO786510 SQI786509:SQK786510 TAE786509:TAG786510 TKA786509:TKC786510 TTW786509:TTY786510 UDS786509:UDU786510 UNO786509:UNQ786510 UXK786509:UXM786510 VHG786509:VHI786510 VRC786509:VRE786510 WAY786509:WBA786510 WKU786509:WKW786510 WUQ786509:WUS786510 B852045:D852046 IE852045:IG852046 SA852045:SC852046 ABW852045:ABY852046 ALS852045:ALU852046 AVO852045:AVQ852046 BFK852045:BFM852046 BPG852045:BPI852046 BZC852045:BZE852046 CIY852045:CJA852046 CSU852045:CSW852046 DCQ852045:DCS852046 DMM852045:DMO852046 DWI852045:DWK852046 EGE852045:EGG852046 EQA852045:EQC852046 EZW852045:EZY852046 FJS852045:FJU852046 FTO852045:FTQ852046 GDK852045:GDM852046 GNG852045:GNI852046 GXC852045:GXE852046 HGY852045:HHA852046 HQU852045:HQW852046 IAQ852045:IAS852046 IKM852045:IKO852046 IUI852045:IUK852046 JEE852045:JEG852046 JOA852045:JOC852046 JXW852045:JXY852046 KHS852045:KHU852046 KRO852045:KRQ852046 LBK852045:LBM852046 LLG852045:LLI852046 LVC852045:LVE852046 MEY852045:MFA852046 MOU852045:MOW852046 MYQ852045:MYS852046 NIM852045:NIO852046 NSI852045:NSK852046 OCE852045:OCG852046 OMA852045:OMC852046 OVW852045:OVY852046 PFS852045:PFU852046 PPO852045:PPQ852046 PZK852045:PZM852046 QJG852045:QJI852046 QTC852045:QTE852046 RCY852045:RDA852046 RMU852045:RMW852046 RWQ852045:RWS852046 SGM852045:SGO852046 SQI852045:SQK852046 TAE852045:TAG852046 TKA852045:TKC852046 TTW852045:TTY852046 UDS852045:UDU852046 UNO852045:UNQ852046 UXK852045:UXM852046 VHG852045:VHI852046 VRC852045:VRE852046 WAY852045:WBA852046 WKU852045:WKW852046 WUQ852045:WUS852046 B917581:D917582 IE917581:IG917582 SA917581:SC917582 ABW917581:ABY917582 ALS917581:ALU917582 AVO917581:AVQ917582 BFK917581:BFM917582 BPG917581:BPI917582 BZC917581:BZE917582 CIY917581:CJA917582 CSU917581:CSW917582 DCQ917581:DCS917582 DMM917581:DMO917582 DWI917581:DWK917582 EGE917581:EGG917582 EQA917581:EQC917582 EZW917581:EZY917582 FJS917581:FJU917582 FTO917581:FTQ917582 GDK917581:GDM917582 GNG917581:GNI917582 GXC917581:GXE917582 HGY917581:HHA917582 HQU917581:HQW917582 IAQ917581:IAS917582 IKM917581:IKO917582 IUI917581:IUK917582 JEE917581:JEG917582 JOA917581:JOC917582 JXW917581:JXY917582 KHS917581:KHU917582 KRO917581:KRQ917582 LBK917581:LBM917582 LLG917581:LLI917582 LVC917581:LVE917582 MEY917581:MFA917582 MOU917581:MOW917582 MYQ917581:MYS917582 NIM917581:NIO917582 NSI917581:NSK917582 OCE917581:OCG917582 OMA917581:OMC917582 OVW917581:OVY917582 PFS917581:PFU917582 PPO917581:PPQ917582 PZK917581:PZM917582 QJG917581:QJI917582 QTC917581:QTE917582 RCY917581:RDA917582 RMU917581:RMW917582 RWQ917581:RWS917582 SGM917581:SGO917582 SQI917581:SQK917582 TAE917581:TAG917582 TKA917581:TKC917582 TTW917581:TTY917582 UDS917581:UDU917582 UNO917581:UNQ917582 UXK917581:UXM917582 VHG917581:VHI917582 VRC917581:VRE917582 WAY917581:WBA917582 WKU917581:WKW917582 WUQ917581:WUS917582 B983117:D983118 IE983117:IG983118 SA983117:SC983118 ABW983117:ABY983118 ALS983117:ALU983118 AVO983117:AVQ983118 BFK983117:BFM983118 BPG983117:BPI983118 BZC983117:BZE983118 CIY983117:CJA983118 CSU983117:CSW983118 DCQ983117:DCS983118 DMM983117:DMO983118 DWI983117:DWK983118 EGE983117:EGG983118 EQA983117:EQC983118 EZW983117:EZY983118 FJS983117:FJU983118 FTO983117:FTQ983118 GDK983117:GDM983118 GNG983117:GNI983118 GXC983117:GXE983118 HGY983117:HHA983118 HQU983117:HQW983118 IAQ983117:IAS983118 IKM983117:IKO983118 IUI983117:IUK983118 JEE983117:JEG983118 JOA983117:JOC983118 JXW983117:JXY983118 KHS983117:KHU983118 KRO983117:KRQ983118 LBK983117:LBM983118 LLG983117:LLI983118 LVC983117:LVE983118 MEY983117:MFA983118 MOU983117:MOW983118 MYQ983117:MYS983118 NIM983117:NIO983118 NSI983117:NSK983118 OCE983117:OCG983118 OMA983117:OMC983118 OVW983117:OVY983118 PFS983117:PFU983118 PPO983117:PPQ983118 PZK983117:PZM983118 QJG983117:QJI983118 QTC983117:QTE983118 RCY983117:RDA983118 RMU983117:RMW983118 RWQ983117:RWS983118 SGM983117:SGO983118 SQI983117:SQK983118 TAE983117:TAG983118 TKA983117:TKC983118 TTW983117:TTY983118 UDS983117:UDU983118 UNO983117:UNQ983118 UXK983117:UXM983118 VHG983117:VHI983118 VRC983117:VRE983118 WAY983117:WBA983118 WKU983117:WKW983118 WUQ983117:WUS983118 HH77:IC78 RD77:RY78 AAZ77:ABU78 AKV77:ALQ78 AUR77:AVM78 BEN77:BFI78 BOJ77:BPE78 BYF77:BZA78 CIB77:CIW78 CRX77:CSS78 DBT77:DCO78 DLP77:DMK78 DVL77:DWG78 EFH77:EGC78 EPD77:EPY78 EYZ77:EZU78 FIV77:FJQ78 FSR77:FTM78 GCN77:GDI78 GMJ77:GNE78 GWF77:GXA78 HGB77:HGW78 HPX77:HQS78 HZT77:IAO78 IJP77:IKK78 ITL77:IUG78 JDH77:JEC78 JND77:JNY78 JWZ77:JXU78 KGV77:KHQ78 KQR77:KRM78 LAN77:LBI78 LKJ77:LLE78 LUF77:LVA78 MEB77:MEW78 MNX77:MOS78 MXT77:MYO78 NHP77:NIK78 NRL77:NSG78 OBH77:OCC78 OLD77:OLY78 OUZ77:OVU78 PEV77:PFQ78 POR77:PPM78 PYN77:PZI78 QIJ77:QJE78 QSF77:QTA78 RCB77:RCW78 RLX77:RMS78 RVT77:RWO78 SFP77:SGK78 SPL77:SQG78 SZH77:TAC78 TJD77:TJY78 TSZ77:TTU78 UCV77:UDQ78 UMR77:UNM78 UWN77:UXI78 VGJ77:VHE78 VQF77:VRA78 WAB77:WAW78 WJX77:WKS78 WTT77:WUO78 XDP77:XFD78 HH65613:IC65614 RD65613:RY65614 AAZ65613:ABU65614 AKV65613:ALQ65614 AUR65613:AVM65614 BEN65613:BFI65614 BOJ65613:BPE65614 BYF65613:BZA65614 CIB65613:CIW65614 CRX65613:CSS65614 DBT65613:DCO65614 DLP65613:DMK65614 DVL65613:DWG65614 EFH65613:EGC65614 EPD65613:EPY65614 EYZ65613:EZU65614 FIV65613:FJQ65614 FSR65613:FTM65614 GCN65613:GDI65614 GMJ65613:GNE65614 GWF65613:GXA65614 HGB65613:HGW65614 HPX65613:HQS65614 HZT65613:IAO65614 IJP65613:IKK65614 ITL65613:IUG65614 JDH65613:JEC65614 JND65613:JNY65614 JWZ65613:JXU65614 KGV65613:KHQ65614 KQR65613:KRM65614 LAN65613:LBI65614 LKJ65613:LLE65614 LUF65613:LVA65614 MEB65613:MEW65614 MNX65613:MOS65614 MXT65613:MYO65614 NHP65613:NIK65614 NRL65613:NSG65614 OBH65613:OCC65614 OLD65613:OLY65614 OUZ65613:OVU65614 PEV65613:PFQ65614 POR65613:PPM65614 PYN65613:PZI65614 QIJ65613:QJE65614 QSF65613:QTA65614 RCB65613:RCW65614 RLX65613:RMS65614 RVT65613:RWO65614 SFP65613:SGK65614 SPL65613:SQG65614 SZH65613:TAC65614 TJD65613:TJY65614 TSZ65613:TTU65614 UCV65613:UDQ65614 UMR65613:UNM65614 UWN65613:UXI65614 VGJ65613:VHE65614 VQF65613:VRA65614 WAB65613:WAW65614 WJX65613:WKS65614 WTT65613:WUO65614 XDP65613:XFD65614 HH131149:IC131150 RD131149:RY131150 AAZ131149:ABU131150 AKV131149:ALQ131150 AUR131149:AVM131150 BEN131149:BFI131150 BOJ131149:BPE131150 BYF131149:BZA131150 CIB131149:CIW131150 CRX131149:CSS131150 DBT131149:DCO131150 DLP131149:DMK131150 DVL131149:DWG131150 EFH131149:EGC131150 EPD131149:EPY131150 EYZ131149:EZU131150 FIV131149:FJQ131150 FSR131149:FTM131150 GCN131149:GDI131150 GMJ131149:GNE131150 GWF131149:GXA131150 HGB131149:HGW131150 HPX131149:HQS131150 HZT131149:IAO131150 IJP131149:IKK131150 ITL131149:IUG131150 JDH131149:JEC131150 JND131149:JNY131150 JWZ131149:JXU131150 KGV131149:KHQ131150 KQR131149:KRM131150 LAN131149:LBI131150 LKJ131149:LLE131150 LUF131149:LVA131150 MEB131149:MEW131150 MNX131149:MOS131150 MXT131149:MYO131150 NHP131149:NIK131150 NRL131149:NSG131150 OBH131149:OCC131150 OLD131149:OLY131150 OUZ131149:OVU131150 PEV131149:PFQ131150 POR131149:PPM131150 PYN131149:PZI131150 QIJ131149:QJE131150 QSF131149:QTA131150 RCB131149:RCW131150 RLX131149:RMS131150 RVT131149:RWO131150 SFP131149:SGK131150 SPL131149:SQG131150 SZH131149:TAC131150 TJD131149:TJY131150 TSZ131149:TTU131150 UCV131149:UDQ131150 UMR131149:UNM131150 UWN131149:UXI131150 VGJ131149:VHE131150 VQF131149:VRA131150 WAB131149:WAW131150 WJX131149:WKS131150 WTT131149:WUO131150 XDP131149:XFD131150 HH196685:IC196686 RD196685:RY196686 AAZ196685:ABU196686 AKV196685:ALQ196686 AUR196685:AVM196686 BEN196685:BFI196686 BOJ196685:BPE196686 BYF196685:BZA196686 CIB196685:CIW196686 CRX196685:CSS196686 DBT196685:DCO196686 DLP196685:DMK196686 DVL196685:DWG196686 EFH196685:EGC196686 EPD196685:EPY196686 EYZ196685:EZU196686 FIV196685:FJQ196686 FSR196685:FTM196686 GCN196685:GDI196686 GMJ196685:GNE196686 GWF196685:GXA196686 HGB196685:HGW196686 HPX196685:HQS196686 HZT196685:IAO196686 IJP196685:IKK196686 ITL196685:IUG196686 JDH196685:JEC196686 JND196685:JNY196686 JWZ196685:JXU196686 KGV196685:KHQ196686 KQR196685:KRM196686 LAN196685:LBI196686 LKJ196685:LLE196686 LUF196685:LVA196686 MEB196685:MEW196686 MNX196685:MOS196686 MXT196685:MYO196686 NHP196685:NIK196686 NRL196685:NSG196686 OBH196685:OCC196686 OLD196685:OLY196686 OUZ196685:OVU196686 PEV196685:PFQ196686 POR196685:PPM196686 PYN196685:PZI196686 QIJ196685:QJE196686 QSF196685:QTA196686 RCB196685:RCW196686 RLX196685:RMS196686 RVT196685:RWO196686 SFP196685:SGK196686 SPL196685:SQG196686 SZH196685:TAC196686 TJD196685:TJY196686 TSZ196685:TTU196686 UCV196685:UDQ196686 UMR196685:UNM196686 UWN196685:UXI196686 VGJ196685:VHE196686 VQF196685:VRA196686 WAB196685:WAW196686 WJX196685:WKS196686 WTT196685:WUO196686 XDP196685:XFD196686 HH262221:IC262222 RD262221:RY262222 AAZ262221:ABU262222 AKV262221:ALQ262222 AUR262221:AVM262222 BEN262221:BFI262222 BOJ262221:BPE262222 BYF262221:BZA262222 CIB262221:CIW262222 CRX262221:CSS262222 DBT262221:DCO262222 DLP262221:DMK262222 DVL262221:DWG262222 EFH262221:EGC262222 EPD262221:EPY262222 EYZ262221:EZU262222 FIV262221:FJQ262222 FSR262221:FTM262222 GCN262221:GDI262222 GMJ262221:GNE262222 GWF262221:GXA262222 HGB262221:HGW262222 HPX262221:HQS262222 HZT262221:IAO262222 IJP262221:IKK262222 ITL262221:IUG262222 JDH262221:JEC262222 JND262221:JNY262222 JWZ262221:JXU262222 KGV262221:KHQ262222 KQR262221:KRM262222 LAN262221:LBI262222 LKJ262221:LLE262222 LUF262221:LVA262222 MEB262221:MEW262222 MNX262221:MOS262222 MXT262221:MYO262222 NHP262221:NIK262222 NRL262221:NSG262222 OBH262221:OCC262222 OLD262221:OLY262222 OUZ262221:OVU262222 PEV262221:PFQ262222 POR262221:PPM262222 PYN262221:PZI262222 QIJ262221:QJE262222 QSF262221:QTA262222 RCB262221:RCW262222 RLX262221:RMS262222 RVT262221:RWO262222 SFP262221:SGK262222 SPL262221:SQG262222 SZH262221:TAC262222 TJD262221:TJY262222 TSZ262221:TTU262222 UCV262221:UDQ262222 UMR262221:UNM262222 UWN262221:UXI262222 VGJ262221:VHE262222 VQF262221:VRA262222 WAB262221:WAW262222 WJX262221:WKS262222 WTT262221:WUO262222 XDP262221:XFD262222 HH327757:IC327758 RD327757:RY327758 AAZ327757:ABU327758 AKV327757:ALQ327758 AUR327757:AVM327758 BEN327757:BFI327758 BOJ327757:BPE327758 BYF327757:BZA327758 CIB327757:CIW327758 CRX327757:CSS327758 DBT327757:DCO327758 DLP327757:DMK327758 DVL327757:DWG327758 EFH327757:EGC327758 EPD327757:EPY327758 EYZ327757:EZU327758 FIV327757:FJQ327758 FSR327757:FTM327758 GCN327757:GDI327758 GMJ327757:GNE327758 GWF327757:GXA327758 HGB327757:HGW327758 HPX327757:HQS327758 HZT327757:IAO327758 IJP327757:IKK327758 ITL327757:IUG327758 JDH327757:JEC327758 JND327757:JNY327758 JWZ327757:JXU327758 KGV327757:KHQ327758 KQR327757:KRM327758 LAN327757:LBI327758 LKJ327757:LLE327758 LUF327757:LVA327758 MEB327757:MEW327758 MNX327757:MOS327758 MXT327757:MYO327758 NHP327757:NIK327758 NRL327757:NSG327758 OBH327757:OCC327758 OLD327757:OLY327758 OUZ327757:OVU327758 PEV327757:PFQ327758 POR327757:PPM327758 PYN327757:PZI327758 QIJ327757:QJE327758 QSF327757:QTA327758 RCB327757:RCW327758 RLX327757:RMS327758 RVT327757:RWO327758 SFP327757:SGK327758 SPL327757:SQG327758 SZH327757:TAC327758 TJD327757:TJY327758 TSZ327757:TTU327758 UCV327757:UDQ327758 UMR327757:UNM327758 UWN327757:UXI327758 VGJ327757:VHE327758 VQF327757:VRA327758 WAB327757:WAW327758 WJX327757:WKS327758 WTT327757:WUO327758 XDP327757:XFD327758 HH393293:IC393294 RD393293:RY393294 AAZ393293:ABU393294 AKV393293:ALQ393294 AUR393293:AVM393294 BEN393293:BFI393294 BOJ393293:BPE393294 BYF393293:BZA393294 CIB393293:CIW393294 CRX393293:CSS393294 DBT393293:DCO393294 DLP393293:DMK393294 DVL393293:DWG393294 EFH393293:EGC393294 EPD393293:EPY393294 EYZ393293:EZU393294 FIV393293:FJQ393294 FSR393293:FTM393294 GCN393293:GDI393294 GMJ393293:GNE393294 GWF393293:GXA393294 HGB393293:HGW393294 HPX393293:HQS393294 HZT393293:IAO393294 IJP393293:IKK393294 ITL393293:IUG393294 JDH393293:JEC393294 JND393293:JNY393294 JWZ393293:JXU393294 KGV393293:KHQ393294 KQR393293:KRM393294 LAN393293:LBI393294 LKJ393293:LLE393294 LUF393293:LVA393294 MEB393293:MEW393294 MNX393293:MOS393294 MXT393293:MYO393294 NHP393293:NIK393294 NRL393293:NSG393294 OBH393293:OCC393294 OLD393293:OLY393294 OUZ393293:OVU393294 PEV393293:PFQ393294 POR393293:PPM393294 PYN393293:PZI393294 QIJ393293:QJE393294 QSF393293:QTA393294 RCB393293:RCW393294 RLX393293:RMS393294 RVT393293:RWO393294 SFP393293:SGK393294 SPL393293:SQG393294 SZH393293:TAC393294 TJD393293:TJY393294 TSZ393293:TTU393294 UCV393293:UDQ393294 UMR393293:UNM393294 UWN393293:UXI393294 VGJ393293:VHE393294 VQF393293:VRA393294 WAB393293:WAW393294 WJX393293:WKS393294 WTT393293:WUO393294 XDP393293:XFD393294 HH458829:IC458830 RD458829:RY458830 AAZ458829:ABU458830 AKV458829:ALQ458830 AUR458829:AVM458830 BEN458829:BFI458830 BOJ458829:BPE458830 BYF458829:BZA458830 CIB458829:CIW458830 CRX458829:CSS458830 DBT458829:DCO458830 DLP458829:DMK458830 DVL458829:DWG458830 EFH458829:EGC458830 EPD458829:EPY458830 EYZ458829:EZU458830 FIV458829:FJQ458830 FSR458829:FTM458830 GCN458829:GDI458830 GMJ458829:GNE458830 GWF458829:GXA458830 HGB458829:HGW458830 HPX458829:HQS458830 HZT458829:IAO458830 IJP458829:IKK458830 ITL458829:IUG458830 JDH458829:JEC458830 JND458829:JNY458830 JWZ458829:JXU458830 KGV458829:KHQ458830 KQR458829:KRM458830 LAN458829:LBI458830 LKJ458829:LLE458830 LUF458829:LVA458830 MEB458829:MEW458830 MNX458829:MOS458830 MXT458829:MYO458830 NHP458829:NIK458830 NRL458829:NSG458830 OBH458829:OCC458830 OLD458829:OLY458830 OUZ458829:OVU458830 PEV458829:PFQ458830 POR458829:PPM458830 PYN458829:PZI458830 QIJ458829:QJE458830 QSF458829:QTA458830 RCB458829:RCW458830 RLX458829:RMS458830 RVT458829:RWO458830 SFP458829:SGK458830 SPL458829:SQG458830 SZH458829:TAC458830 TJD458829:TJY458830 TSZ458829:TTU458830 UCV458829:UDQ458830 UMR458829:UNM458830 UWN458829:UXI458830 VGJ458829:VHE458830 VQF458829:VRA458830 WAB458829:WAW458830 WJX458829:WKS458830 WTT458829:WUO458830 XDP458829:XFD458830 HH524365:IC524366 RD524365:RY524366 AAZ524365:ABU524366 AKV524365:ALQ524366 AUR524365:AVM524366 BEN524365:BFI524366 BOJ524365:BPE524366 BYF524365:BZA524366 CIB524365:CIW524366 CRX524365:CSS524366 DBT524365:DCO524366 DLP524365:DMK524366 DVL524365:DWG524366 EFH524365:EGC524366 EPD524365:EPY524366 EYZ524365:EZU524366 FIV524365:FJQ524366 FSR524365:FTM524366 GCN524365:GDI524366 GMJ524365:GNE524366 GWF524365:GXA524366 HGB524365:HGW524366 HPX524365:HQS524366 HZT524365:IAO524366 IJP524365:IKK524366 ITL524365:IUG524366 JDH524365:JEC524366 JND524365:JNY524366 JWZ524365:JXU524366 KGV524365:KHQ524366 KQR524365:KRM524366 LAN524365:LBI524366 LKJ524365:LLE524366 LUF524365:LVA524366 MEB524365:MEW524366 MNX524365:MOS524366 MXT524365:MYO524366 NHP524365:NIK524366 NRL524365:NSG524366 OBH524365:OCC524366 OLD524365:OLY524366 OUZ524365:OVU524366 PEV524365:PFQ524366 POR524365:PPM524366 PYN524365:PZI524366 QIJ524365:QJE524366 QSF524365:QTA524366 RCB524365:RCW524366 RLX524365:RMS524366 RVT524365:RWO524366 SFP524365:SGK524366 SPL524365:SQG524366 SZH524365:TAC524366 TJD524365:TJY524366 TSZ524365:TTU524366 UCV524365:UDQ524366 UMR524365:UNM524366 UWN524365:UXI524366 VGJ524365:VHE524366 VQF524365:VRA524366 WAB524365:WAW524366 WJX524365:WKS524366 WTT524365:WUO524366 XDP524365:XFD524366 HH589901:IC589902 RD589901:RY589902 AAZ589901:ABU589902 AKV589901:ALQ589902 AUR589901:AVM589902 BEN589901:BFI589902 BOJ589901:BPE589902 BYF589901:BZA589902 CIB589901:CIW589902 CRX589901:CSS589902 DBT589901:DCO589902 DLP589901:DMK589902 DVL589901:DWG589902 EFH589901:EGC589902 EPD589901:EPY589902 EYZ589901:EZU589902 FIV589901:FJQ589902 FSR589901:FTM589902 GCN589901:GDI589902 GMJ589901:GNE589902 GWF589901:GXA589902 HGB589901:HGW589902 HPX589901:HQS589902 HZT589901:IAO589902 IJP589901:IKK589902 ITL589901:IUG589902 JDH589901:JEC589902 JND589901:JNY589902 JWZ589901:JXU589902 KGV589901:KHQ589902 KQR589901:KRM589902 LAN589901:LBI589902 LKJ589901:LLE589902 LUF589901:LVA589902 MEB589901:MEW589902 MNX589901:MOS589902 MXT589901:MYO589902 NHP589901:NIK589902 NRL589901:NSG589902 OBH589901:OCC589902 OLD589901:OLY589902 OUZ589901:OVU589902 PEV589901:PFQ589902 POR589901:PPM589902 PYN589901:PZI589902 QIJ589901:QJE589902 QSF589901:QTA589902 RCB589901:RCW589902 RLX589901:RMS589902 RVT589901:RWO589902 SFP589901:SGK589902 SPL589901:SQG589902 SZH589901:TAC589902 TJD589901:TJY589902 TSZ589901:TTU589902 UCV589901:UDQ589902 UMR589901:UNM589902 UWN589901:UXI589902 VGJ589901:VHE589902 VQF589901:VRA589902 WAB589901:WAW589902 WJX589901:WKS589902 WTT589901:WUO589902 XDP589901:XFD589902 HH655437:IC655438 RD655437:RY655438 AAZ655437:ABU655438 AKV655437:ALQ655438 AUR655437:AVM655438 BEN655437:BFI655438 BOJ655437:BPE655438 BYF655437:BZA655438 CIB655437:CIW655438 CRX655437:CSS655438 DBT655437:DCO655438 DLP655437:DMK655438 DVL655437:DWG655438 EFH655437:EGC655438 EPD655437:EPY655438 EYZ655437:EZU655438 FIV655437:FJQ655438 FSR655437:FTM655438 GCN655437:GDI655438 GMJ655437:GNE655438 GWF655437:GXA655438 HGB655437:HGW655438 HPX655437:HQS655438 HZT655437:IAO655438 IJP655437:IKK655438 ITL655437:IUG655438 JDH655437:JEC655438 JND655437:JNY655438 JWZ655437:JXU655438 KGV655437:KHQ655438 KQR655437:KRM655438 LAN655437:LBI655438 LKJ655437:LLE655438 LUF655437:LVA655438 MEB655437:MEW655438 MNX655437:MOS655438 MXT655437:MYO655438 NHP655437:NIK655438 NRL655437:NSG655438 OBH655437:OCC655438 OLD655437:OLY655438 OUZ655437:OVU655438 PEV655437:PFQ655438 POR655437:PPM655438 PYN655437:PZI655438 QIJ655437:QJE655438 QSF655437:QTA655438 RCB655437:RCW655438 RLX655437:RMS655438 RVT655437:RWO655438 SFP655437:SGK655438 SPL655437:SQG655438 SZH655437:TAC655438 TJD655437:TJY655438 TSZ655437:TTU655438 UCV655437:UDQ655438 UMR655437:UNM655438 UWN655437:UXI655438 VGJ655437:VHE655438 VQF655437:VRA655438 WAB655437:WAW655438 WJX655437:WKS655438 WTT655437:WUO655438 XDP655437:XFD655438 HH720973:IC720974 RD720973:RY720974 AAZ720973:ABU720974 AKV720973:ALQ720974 AUR720973:AVM720974 BEN720973:BFI720974 BOJ720973:BPE720974 BYF720973:BZA720974 CIB720973:CIW720974 CRX720973:CSS720974 DBT720973:DCO720974 DLP720973:DMK720974 DVL720973:DWG720974 EFH720973:EGC720974 EPD720973:EPY720974 EYZ720973:EZU720974 FIV720973:FJQ720974 FSR720973:FTM720974 GCN720973:GDI720974 GMJ720973:GNE720974 GWF720973:GXA720974 HGB720973:HGW720974 HPX720973:HQS720974 HZT720973:IAO720974 IJP720973:IKK720974 ITL720973:IUG720974 JDH720973:JEC720974 JND720973:JNY720974 JWZ720973:JXU720974 KGV720973:KHQ720974 KQR720973:KRM720974 LAN720973:LBI720974 LKJ720973:LLE720974 LUF720973:LVA720974 MEB720973:MEW720974 MNX720973:MOS720974 MXT720973:MYO720974 NHP720973:NIK720974 NRL720973:NSG720974 OBH720973:OCC720974 OLD720973:OLY720974 OUZ720973:OVU720974 PEV720973:PFQ720974 POR720973:PPM720974 PYN720973:PZI720974 QIJ720973:QJE720974 QSF720973:QTA720974 RCB720973:RCW720974 RLX720973:RMS720974 RVT720973:RWO720974 SFP720973:SGK720974 SPL720973:SQG720974 SZH720973:TAC720974 TJD720973:TJY720974 TSZ720973:TTU720974 UCV720973:UDQ720974 UMR720973:UNM720974 UWN720973:UXI720974 VGJ720973:VHE720974 VQF720973:VRA720974 WAB720973:WAW720974 WJX720973:WKS720974 WTT720973:WUO720974 XDP720973:XFD720974 HH786509:IC786510 RD786509:RY786510 AAZ786509:ABU786510 AKV786509:ALQ786510 AUR786509:AVM786510 BEN786509:BFI786510 BOJ786509:BPE786510 BYF786509:BZA786510 CIB786509:CIW786510 CRX786509:CSS786510 DBT786509:DCO786510 DLP786509:DMK786510 DVL786509:DWG786510 EFH786509:EGC786510 EPD786509:EPY786510 EYZ786509:EZU786510 FIV786509:FJQ786510 FSR786509:FTM786510 GCN786509:GDI786510 GMJ786509:GNE786510 GWF786509:GXA786510 HGB786509:HGW786510 HPX786509:HQS786510 HZT786509:IAO786510 IJP786509:IKK786510 ITL786509:IUG786510 JDH786509:JEC786510 JND786509:JNY786510 JWZ786509:JXU786510 KGV786509:KHQ786510 KQR786509:KRM786510 LAN786509:LBI786510 LKJ786509:LLE786510 LUF786509:LVA786510 MEB786509:MEW786510 MNX786509:MOS786510 MXT786509:MYO786510 NHP786509:NIK786510 NRL786509:NSG786510 OBH786509:OCC786510 OLD786509:OLY786510 OUZ786509:OVU786510 PEV786509:PFQ786510 POR786509:PPM786510 PYN786509:PZI786510 QIJ786509:QJE786510 QSF786509:QTA786510 RCB786509:RCW786510 RLX786509:RMS786510 RVT786509:RWO786510 SFP786509:SGK786510 SPL786509:SQG786510 SZH786509:TAC786510 TJD786509:TJY786510 TSZ786509:TTU786510 UCV786509:UDQ786510 UMR786509:UNM786510 UWN786509:UXI786510 VGJ786509:VHE786510 VQF786509:VRA786510 WAB786509:WAW786510 WJX786509:WKS786510 WTT786509:WUO786510 XDP786509:XFD786510 HH852045:IC852046 RD852045:RY852046 AAZ852045:ABU852046 AKV852045:ALQ852046 AUR852045:AVM852046 BEN852045:BFI852046 BOJ852045:BPE852046 BYF852045:BZA852046 CIB852045:CIW852046 CRX852045:CSS852046 DBT852045:DCO852046 DLP852045:DMK852046 DVL852045:DWG852046 EFH852045:EGC852046 EPD852045:EPY852046 EYZ852045:EZU852046 FIV852045:FJQ852046 FSR852045:FTM852046 GCN852045:GDI852046 GMJ852045:GNE852046 GWF852045:GXA852046 HGB852045:HGW852046 HPX852045:HQS852046 HZT852045:IAO852046 IJP852045:IKK852046 ITL852045:IUG852046 JDH852045:JEC852046 JND852045:JNY852046 JWZ852045:JXU852046 KGV852045:KHQ852046 KQR852045:KRM852046 LAN852045:LBI852046 LKJ852045:LLE852046 LUF852045:LVA852046 MEB852045:MEW852046 MNX852045:MOS852046 MXT852045:MYO852046 NHP852045:NIK852046 NRL852045:NSG852046 OBH852045:OCC852046 OLD852045:OLY852046 OUZ852045:OVU852046 PEV852045:PFQ852046 POR852045:PPM852046 PYN852045:PZI852046 QIJ852045:QJE852046 QSF852045:QTA852046 RCB852045:RCW852046 RLX852045:RMS852046 RVT852045:RWO852046 SFP852045:SGK852046 SPL852045:SQG852046 SZH852045:TAC852046 TJD852045:TJY852046 TSZ852045:TTU852046 UCV852045:UDQ852046 UMR852045:UNM852046 UWN852045:UXI852046 VGJ852045:VHE852046 VQF852045:VRA852046 WAB852045:WAW852046 WJX852045:WKS852046 WTT852045:WUO852046 XDP852045:XFD852046 HH917581:IC917582 RD917581:RY917582 AAZ917581:ABU917582 AKV917581:ALQ917582 AUR917581:AVM917582 BEN917581:BFI917582 BOJ917581:BPE917582 BYF917581:BZA917582 CIB917581:CIW917582 CRX917581:CSS917582 DBT917581:DCO917582 DLP917581:DMK917582 DVL917581:DWG917582 EFH917581:EGC917582 EPD917581:EPY917582 EYZ917581:EZU917582 FIV917581:FJQ917582 FSR917581:FTM917582 GCN917581:GDI917582 GMJ917581:GNE917582 GWF917581:GXA917582 HGB917581:HGW917582 HPX917581:HQS917582 HZT917581:IAO917582 IJP917581:IKK917582 ITL917581:IUG917582 JDH917581:JEC917582 JND917581:JNY917582 JWZ917581:JXU917582 KGV917581:KHQ917582 KQR917581:KRM917582 LAN917581:LBI917582 LKJ917581:LLE917582 LUF917581:LVA917582 MEB917581:MEW917582 MNX917581:MOS917582 MXT917581:MYO917582 NHP917581:NIK917582 NRL917581:NSG917582 OBH917581:OCC917582 OLD917581:OLY917582 OUZ917581:OVU917582 PEV917581:PFQ917582 POR917581:PPM917582 PYN917581:PZI917582 QIJ917581:QJE917582 QSF917581:QTA917582 RCB917581:RCW917582 RLX917581:RMS917582 RVT917581:RWO917582 SFP917581:SGK917582 SPL917581:SQG917582 SZH917581:TAC917582 TJD917581:TJY917582 TSZ917581:TTU917582 UCV917581:UDQ917582 UMR917581:UNM917582 UWN917581:UXI917582 VGJ917581:VHE917582 VQF917581:VRA917582 WAB917581:WAW917582 WJX917581:WKS917582 WTT917581:WUO917582 XDP917581:XFD917582 HH983117:IC983118 RD983117:RY983118 AAZ983117:ABU983118 AKV983117:ALQ983118 AUR983117:AVM983118 BEN983117:BFI983118 BOJ983117:BPE983118 BYF983117:BZA983118 CIB983117:CIW983118 CRX983117:CSS983118 DBT983117:DCO983118 DLP983117:DMK983118 DVL983117:DWG983118 EFH983117:EGC983118 EPD983117:EPY983118 EYZ983117:EZU983118 FIV983117:FJQ983118 FSR983117:FTM983118 GCN983117:GDI983118 GMJ983117:GNE983118 GWF983117:GXA983118 HGB983117:HGW983118 HPX983117:HQS983118 HZT983117:IAO983118 IJP983117:IKK983118 ITL983117:IUG983118 JDH983117:JEC983118 JND983117:JNY983118 JWZ983117:JXU983118 KGV983117:KHQ983118 KQR983117:KRM983118 LAN983117:LBI983118 LKJ983117:LLE983118 LUF983117:LVA983118 MEB983117:MEW983118 MNX983117:MOS983118 MXT983117:MYO983118 NHP983117:NIK983118 NRL983117:NSG983118 OBH983117:OCC983118 OLD983117:OLY983118 OUZ983117:OVU983118 PEV983117:PFQ983118 POR983117:PPM983118 PYN983117:PZI983118 QIJ983117:QJE983118 QSF983117:QTA983118 RCB983117:RCW983118 RLX983117:RMS983118 RVT983117:RWO983118 SFP983117:SGK983118 SPL983117:SQG983118 SZH983117:TAC983118 TJD983117:TJY983118 TSZ983117:TTU983118 UCV983117:UDQ983118 UMR983117:UNM983118 UWN983117:UXI983118 VGJ983117:VHE983118 VQF983117:VRA983118 WAB983117:WAW983118 WJX983117:WKS983118 WTT983117:WUO983118 XDP983117:XFD983118 HH88:IC90 RD88:RY90 AAZ88:ABU90 AKV88:ALQ90 AUR88:AVM90 BEN88:BFI90 BOJ88:BPE90 BYF88:BZA90 CIB88:CIW90 CRX88:CSS90 DBT88:DCO90 DLP88:DMK90 DVL88:DWG90 EFH88:EGC90 EPD88:EPY90 EYZ88:EZU90 FIV88:FJQ90 FSR88:FTM90 GCN88:GDI90 GMJ88:GNE90 GWF88:GXA90 HGB88:HGW90 HPX88:HQS90 HZT88:IAO90 IJP88:IKK90 ITL88:IUG90 JDH88:JEC90 JND88:JNY90 JWZ88:JXU90 KGV88:KHQ90 KQR88:KRM90 LAN88:LBI90 LKJ88:LLE90 LUF88:LVA90 MEB88:MEW90 MNX88:MOS90 MXT88:MYO90 NHP88:NIK90 NRL88:NSG90 OBH88:OCC90 OLD88:OLY90 OUZ88:OVU90 PEV88:PFQ90 POR88:PPM90 PYN88:PZI90 QIJ88:QJE90 QSF88:QTA90 RCB88:RCW90 RLX88:RMS90 RVT88:RWO90 SFP88:SGK90 SPL88:SQG90 SZH88:TAC90 TJD88:TJY90 TSZ88:TTU90 UCV88:UDQ90 UMR88:UNM90 UWN88:UXI90 VGJ88:VHE90 VQF88:VRA90 WAB88:WAW90 WJX88:WKS90 WTT88:WUO90 XDP88:XFD90 HH65624:IC65626 RD65624:RY65626 AAZ65624:ABU65626 AKV65624:ALQ65626 AUR65624:AVM65626 BEN65624:BFI65626 BOJ65624:BPE65626 BYF65624:BZA65626 CIB65624:CIW65626 CRX65624:CSS65626 DBT65624:DCO65626 DLP65624:DMK65626 DVL65624:DWG65626 EFH65624:EGC65626 EPD65624:EPY65626 EYZ65624:EZU65626 FIV65624:FJQ65626 FSR65624:FTM65626 GCN65624:GDI65626 GMJ65624:GNE65626 GWF65624:GXA65626 HGB65624:HGW65626 HPX65624:HQS65626 HZT65624:IAO65626 IJP65624:IKK65626 ITL65624:IUG65626 JDH65624:JEC65626 JND65624:JNY65626 JWZ65624:JXU65626 KGV65624:KHQ65626 KQR65624:KRM65626 LAN65624:LBI65626 LKJ65624:LLE65626 LUF65624:LVA65626 MEB65624:MEW65626 MNX65624:MOS65626 MXT65624:MYO65626 NHP65624:NIK65626 NRL65624:NSG65626 OBH65624:OCC65626 OLD65624:OLY65626 OUZ65624:OVU65626 PEV65624:PFQ65626 POR65624:PPM65626 PYN65624:PZI65626 QIJ65624:QJE65626 QSF65624:QTA65626 RCB65624:RCW65626 RLX65624:RMS65626 RVT65624:RWO65626 SFP65624:SGK65626 SPL65624:SQG65626 SZH65624:TAC65626 TJD65624:TJY65626 TSZ65624:TTU65626 UCV65624:UDQ65626 UMR65624:UNM65626 UWN65624:UXI65626 VGJ65624:VHE65626 VQF65624:VRA65626 WAB65624:WAW65626 WJX65624:WKS65626 WTT65624:WUO65626 XDP65624:XFD65626 HH131160:IC131162 RD131160:RY131162 AAZ131160:ABU131162 AKV131160:ALQ131162 AUR131160:AVM131162 BEN131160:BFI131162 BOJ131160:BPE131162 BYF131160:BZA131162 CIB131160:CIW131162 CRX131160:CSS131162 DBT131160:DCO131162 DLP131160:DMK131162 DVL131160:DWG131162 EFH131160:EGC131162 EPD131160:EPY131162 EYZ131160:EZU131162 FIV131160:FJQ131162 FSR131160:FTM131162 GCN131160:GDI131162 GMJ131160:GNE131162 GWF131160:GXA131162 HGB131160:HGW131162 HPX131160:HQS131162 HZT131160:IAO131162 IJP131160:IKK131162 ITL131160:IUG131162 JDH131160:JEC131162 JND131160:JNY131162 JWZ131160:JXU131162 KGV131160:KHQ131162 KQR131160:KRM131162 LAN131160:LBI131162 LKJ131160:LLE131162 LUF131160:LVA131162 MEB131160:MEW131162 MNX131160:MOS131162 MXT131160:MYO131162 NHP131160:NIK131162 NRL131160:NSG131162 OBH131160:OCC131162 OLD131160:OLY131162 OUZ131160:OVU131162 PEV131160:PFQ131162 POR131160:PPM131162 PYN131160:PZI131162 QIJ131160:QJE131162 QSF131160:QTA131162 RCB131160:RCW131162 RLX131160:RMS131162 RVT131160:RWO131162 SFP131160:SGK131162 SPL131160:SQG131162 SZH131160:TAC131162 TJD131160:TJY131162 TSZ131160:TTU131162 UCV131160:UDQ131162 UMR131160:UNM131162 UWN131160:UXI131162 VGJ131160:VHE131162 VQF131160:VRA131162 WAB131160:WAW131162 WJX131160:WKS131162 WTT131160:WUO131162 XDP131160:XFD131162 HH196696:IC196698 RD196696:RY196698 AAZ196696:ABU196698 AKV196696:ALQ196698 AUR196696:AVM196698 BEN196696:BFI196698 BOJ196696:BPE196698 BYF196696:BZA196698 CIB196696:CIW196698 CRX196696:CSS196698 DBT196696:DCO196698 DLP196696:DMK196698 DVL196696:DWG196698 EFH196696:EGC196698 EPD196696:EPY196698 EYZ196696:EZU196698 FIV196696:FJQ196698 FSR196696:FTM196698 GCN196696:GDI196698 GMJ196696:GNE196698 GWF196696:GXA196698 HGB196696:HGW196698 HPX196696:HQS196698 HZT196696:IAO196698 IJP196696:IKK196698 ITL196696:IUG196698 JDH196696:JEC196698 JND196696:JNY196698 JWZ196696:JXU196698 KGV196696:KHQ196698 KQR196696:KRM196698 LAN196696:LBI196698 LKJ196696:LLE196698 LUF196696:LVA196698 MEB196696:MEW196698 MNX196696:MOS196698 MXT196696:MYO196698 NHP196696:NIK196698 NRL196696:NSG196698 OBH196696:OCC196698 OLD196696:OLY196698 OUZ196696:OVU196698 PEV196696:PFQ196698 POR196696:PPM196698 PYN196696:PZI196698 QIJ196696:QJE196698 QSF196696:QTA196698 RCB196696:RCW196698 RLX196696:RMS196698 RVT196696:RWO196698 SFP196696:SGK196698 SPL196696:SQG196698 SZH196696:TAC196698 TJD196696:TJY196698 TSZ196696:TTU196698 UCV196696:UDQ196698 UMR196696:UNM196698 UWN196696:UXI196698 VGJ196696:VHE196698 VQF196696:VRA196698 WAB196696:WAW196698 WJX196696:WKS196698 WTT196696:WUO196698 XDP196696:XFD196698 HH262232:IC262234 RD262232:RY262234 AAZ262232:ABU262234 AKV262232:ALQ262234 AUR262232:AVM262234 BEN262232:BFI262234 BOJ262232:BPE262234 BYF262232:BZA262234 CIB262232:CIW262234 CRX262232:CSS262234 DBT262232:DCO262234 DLP262232:DMK262234 DVL262232:DWG262234 EFH262232:EGC262234 EPD262232:EPY262234 EYZ262232:EZU262234 FIV262232:FJQ262234 FSR262232:FTM262234 GCN262232:GDI262234 GMJ262232:GNE262234 GWF262232:GXA262234 HGB262232:HGW262234 HPX262232:HQS262234 HZT262232:IAO262234 IJP262232:IKK262234 ITL262232:IUG262234 JDH262232:JEC262234 JND262232:JNY262234 JWZ262232:JXU262234 KGV262232:KHQ262234 KQR262232:KRM262234 LAN262232:LBI262234 LKJ262232:LLE262234 LUF262232:LVA262234 MEB262232:MEW262234 MNX262232:MOS262234 MXT262232:MYO262234 NHP262232:NIK262234 NRL262232:NSG262234 OBH262232:OCC262234 OLD262232:OLY262234 OUZ262232:OVU262234 PEV262232:PFQ262234 POR262232:PPM262234 PYN262232:PZI262234 QIJ262232:QJE262234 QSF262232:QTA262234 RCB262232:RCW262234 RLX262232:RMS262234 RVT262232:RWO262234 SFP262232:SGK262234 SPL262232:SQG262234 SZH262232:TAC262234 TJD262232:TJY262234 TSZ262232:TTU262234 UCV262232:UDQ262234 UMR262232:UNM262234 UWN262232:UXI262234 VGJ262232:VHE262234 VQF262232:VRA262234 WAB262232:WAW262234 WJX262232:WKS262234 WTT262232:WUO262234 XDP262232:XFD262234 HH327768:IC327770 RD327768:RY327770 AAZ327768:ABU327770 AKV327768:ALQ327770 AUR327768:AVM327770 BEN327768:BFI327770 BOJ327768:BPE327770 BYF327768:BZA327770 CIB327768:CIW327770 CRX327768:CSS327770 DBT327768:DCO327770 DLP327768:DMK327770 DVL327768:DWG327770 EFH327768:EGC327770 EPD327768:EPY327770 EYZ327768:EZU327770 FIV327768:FJQ327770 FSR327768:FTM327770 GCN327768:GDI327770 GMJ327768:GNE327770 GWF327768:GXA327770 HGB327768:HGW327770 HPX327768:HQS327770 HZT327768:IAO327770 IJP327768:IKK327770 ITL327768:IUG327770 JDH327768:JEC327770 JND327768:JNY327770 JWZ327768:JXU327770 KGV327768:KHQ327770 KQR327768:KRM327770 LAN327768:LBI327770 LKJ327768:LLE327770 LUF327768:LVA327770 MEB327768:MEW327770 MNX327768:MOS327770 MXT327768:MYO327770 NHP327768:NIK327770 NRL327768:NSG327770 OBH327768:OCC327770 OLD327768:OLY327770 OUZ327768:OVU327770 PEV327768:PFQ327770 POR327768:PPM327770 PYN327768:PZI327770 QIJ327768:QJE327770 QSF327768:QTA327770 RCB327768:RCW327770 RLX327768:RMS327770 RVT327768:RWO327770 SFP327768:SGK327770 SPL327768:SQG327770 SZH327768:TAC327770 TJD327768:TJY327770 TSZ327768:TTU327770 UCV327768:UDQ327770 UMR327768:UNM327770 UWN327768:UXI327770 VGJ327768:VHE327770 VQF327768:VRA327770 WAB327768:WAW327770 WJX327768:WKS327770 WTT327768:WUO327770 XDP327768:XFD327770 HH393304:IC393306 RD393304:RY393306 AAZ393304:ABU393306 AKV393304:ALQ393306 AUR393304:AVM393306 BEN393304:BFI393306 BOJ393304:BPE393306 BYF393304:BZA393306 CIB393304:CIW393306 CRX393304:CSS393306 DBT393304:DCO393306 DLP393304:DMK393306 DVL393304:DWG393306 EFH393304:EGC393306 EPD393304:EPY393306 EYZ393304:EZU393306 FIV393304:FJQ393306 FSR393304:FTM393306 GCN393304:GDI393306 GMJ393304:GNE393306 GWF393304:GXA393306 HGB393304:HGW393306 HPX393304:HQS393306 HZT393304:IAO393306 IJP393304:IKK393306 ITL393304:IUG393306 JDH393304:JEC393306 JND393304:JNY393306 JWZ393304:JXU393306 KGV393304:KHQ393306 KQR393304:KRM393306 LAN393304:LBI393306 LKJ393304:LLE393306 LUF393304:LVA393306 MEB393304:MEW393306 MNX393304:MOS393306 MXT393304:MYO393306 NHP393304:NIK393306 NRL393304:NSG393306 OBH393304:OCC393306 OLD393304:OLY393306 OUZ393304:OVU393306 PEV393304:PFQ393306 POR393304:PPM393306 PYN393304:PZI393306 QIJ393304:QJE393306 QSF393304:QTA393306 RCB393304:RCW393306 RLX393304:RMS393306 RVT393304:RWO393306 SFP393304:SGK393306 SPL393304:SQG393306 SZH393304:TAC393306 TJD393304:TJY393306 TSZ393304:TTU393306 UCV393304:UDQ393306 UMR393304:UNM393306 UWN393304:UXI393306 VGJ393304:VHE393306 VQF393304:VRA393306 WAB393304:WAW393306 WJX393304:WKS393306 WTT393304:WUO393306 XDP393304:XFD393306 HH458840:IC458842 RD458840:RY458842 AAZ458840:ABU458842 AKV458840:ALQ458842 AUR458840:AVM458842 BEN458840:BFI458842 BOJ458840:BPE458842 BYF458840:BZA458842 CIB458840:CIW458842 CRX458840:CSS458842 DBT458840:DCO458842 DLP458840:DMK458842 DVL458840:DWG458842 EFH458840:EGC458842 EPD458840:EPY458842 EYZ458840:EZU458842 FIV458840:FJQ458842 FSR458840:FTM458842 GCN458840:GDI458842 GMJ458840:GNE458842 GWF458840:GXA458842 HGB458840:HGW458842 HPX458840:HQS458842 HZT458840:IAO458842 IJP458840:IKK458842 ITL458840:IUG458842 JDH458840:JEC458842 JND458840:JNY458842 JWZ458840:JXU458842 KGV458840:KHQ458842 KQR458840:KRM458842 LAN458840:LBI458842 LKJ458840:LLE458842 LUF458840:LVA458842 MEB458840:MEW458842 MNX458840:MOS458842 MXT458840:MYO458842 NHP458840:NIK458842 NRL458840:NSG458842 OBH458840:OCC458842 OLD458840:OLY458842 OUZ458840:OVU458842 PEV458840:PFQ458842 POR458840:PPM458842 PYN458840:PZI458842 QIJ458840:QJE458842 QSF458840:QTA458842 RCB458840:RCW458842 RLX458840:RMS458842 RVT458840:RWO458842 SFP458840:SGK458842 SPL458840:SQG458842 SZH458840:TAC458842 TJD458840:TJY458842 TSZ458840:TTU458842 UCV458840:UDQ458842 UMR458840:UNM458842 UWN458840:UXI458842 VGJ458840:VHE458842 VQF458840:VRA458842 WAB458840:WAW458842 WJX458840:WKS458842 WTT458840:WUO458842 XDP458840:XFD458842 HH524376:IC524378 RD524376:RY524378 AAZ524376:ABU524378 AKV524376:ALQ524378 AUR524376:AVM524378 BEN524376:BFI524378 BOJ524376:BPE524378 BYF524376:BZA524378 CIB524376:CIW524378 CRX524376:CSS524378 DBT524376:DCO524378 DLP524376:DMK524378 DVL524376:DWG524378 EFH524376:EGC524378 EPD524376:EPY524378 EYZ524376:EZU524378 FIV524376:FJQ524378 FSR524376:FTM524378 GCN524376:GDI524378 GMJ524376:GNE524378 GWF524376:GXA524378 HGB524376:HGW524378 HPX524376:HQS524378 HZT524376:IAO524378 IJP524376:IKK524378 ITL524376:IUG524378 JDH524376:JEC524378 JND524376:JNY524378 JWZ524376:JXU524378 KGV524376:KHQ524378 KQR524376:KRM524378 LAN524376:LBI524378 LKJ524376:LLE524378 LUF524376:LVA524378 MEB524376:MEW524378 MNX524376:MOS524378 MXT524376:MYO524378 NHP524376:NIK524378 NRL524376:NSG524378 OBH524376:OCC524378 OLD524376:OLY524378 OUZ524376:OVU524378 PEV524376:PFQ524378 POR524376:PPM524378 PYN524376:PZI524378 QIJ524376:QJE524378 QSF524376:QTA524378 RCB524376:RCW524378 RLX524376:RMS524378 RVT524376:RWO524378 SFP524376:SGK524378 SPL524376:SQG524378 SZH524376:TAC524378 TJD524376:TJY524378 TSZ524376:TTU524378 UCV524376:UDQ524378 UMR524376:UNM524378 UWN524376:UXI524378 VGJ524376:VHE524378 VQF524376:VRA524378 WAB524376:WAW524378 WJX524376:WKS524378 WTT524376:WUO524378 XDP524376:XFD524378 HH589912:IC589914 RD589912:RY589914 AAZ589912:ABU589914 AKV589912:ALQ589914 AUR589912:AVM589914 BEN589912:BFI589914 BOJ589912:BPE589914 BYF589912:BZA589914 CIB589912:CIW589914 CRX589912:CSS589914 DBT589912:DCO589914 DLP589912:DMK589914 DVL589912:DWG589914 EFH589912:EGC589914 EPD589912:EPY589914 EYZ589912:EZU589914 FIV589912:FJQ589914 FSR589912:FTM589914 GCN589912:GDI589914 GMJ589912:GNE589914 GWF589912:GXA589914 HGB589912:HGW589914 HPX589912:HQS589914 HZT589912:IAO589914 IJP589912:IKK589914 ITL589912:IUG589914 JDH589912:JEC589914 JND589912:JNY589914 JWZ589912:JXU589914 KGV589912:KHQ589914 KQR589912:KRM589914 LAN589912:LBI589914 LKJ589912:LLE589914 LUF589912:LVA589914 MEB589912:MEW589914 MNX589912:MOS589914 MXT589912:MYO589914 NHP589912:NIK589914 NRL589912:NSG589914 OBH589912:OCC589914 OLD589912:OLY589914 OUZ589912:OVU589914 PEV589912:PFQ589914 POR589912:PPM589914 PYN589912:PZI589914 QIJ589912:QJE589914 QSF589912:QTA589914 RCB589912:RCW589914 RLX589912:RMS589914 RVT589912:RWO589914 SFP589912:SGK589914 SPL589912:SQG589914 SZH589912:TAC589914 TJD589912:TJY589914 TSZ589912:TTU589914 UCV589912:UDQ589914 UMR589912:UNM589914 UWN589912:UXI589914 VGJ589912:VHE589914 VQF589912:VRA589914 WAB589912:WAW589914 WJX589912:WKS589914 WTT589912:WUO589914 XDP589912:XFD589914 HH655448:IC655450 RD655448:RY655450 AAZ655448:ABU655450 AKV655448:ALQ655450 AUR655448:AVM655450 BEN655448:BFI655450 BOJ655448:BPE655450 BYF655448:BZA655450 CIB655448:CIW655450 CRX655448:CSS655450 DBT655448:DCO655450 DLP655448:DMK655450 DVL655448:DWG655450 EFH655448:EGC655450 EPD655448:EPY655450 EYZ655448:EZU655450 FIV655448:FJQ655450 FSR655448:FTM655450 GCN655448:GDI655450 GMJ655448:GNE655450 GWF655448:GXA655450 HGB655448:HGW655450 HPX655448:HQS655450 HZT655448:IAO655450 IJP655448:IKK655450 ITL655448:IUG655450 JDH655448:JEC655450 JND655448:JNY655450 JWZ655448:JXU655450 KGV655448:KHQ655450 KQR655448:KRM655450 LAN655448:LBI655450 LKJ655448:LLE655450 LUF655448:LVA655450 MEB655448:MEW655450 MNX655448:MOS655450 MXT655448:MYO655450 NHP655448:NIK655450 NRL655448:NSG655450 OBH655448:OCC655450 OLD655448:OLY655450 OUZ655448:OVU655450 PEV655448:PFQ655450 POR655448:PPM655450 PYN655448:PZI655450 QIJ655448:QJE655450 QSF655448:QTA655450 RCB655448:RCW655450 RLX655448:RMS655450 RVT655448:RWO655450 SFP655448:SGK655450 SPL655448:SQG655450 SZH655448:TAC655450 TJD655448:TJY655450 TSZ655448:TTU655450 UCV655448:UDQ655450 UMR655448:UNM655450 UWN655448:UXI655450 VGJ655448:VHE655450 VQF655448:VRA655450 WAB655448:WAW655450 WJX655448:WKS655450 WTT655448:WUO655450 XDP655448:XFD655450 HH720984:IC720986 RD720984:RY720986 AAZ720984:ABU720986 AKV720984:ALQ720986 AUR720984:AVM720986 BEN720984:BFI720986 BOJ720984:BPE720986 BYF720984:BZA720986 CIB720984:CIW720986 CRX720984:CSS720986 DBT720984:DCO720986 DLP720984:DMK720986 DVL720984:DWG720986 EFH720984:EGC720986 EPD720984:EPY720986 EYZ720984:EZU720986 FIV720984:FJQ720986 FSR720984:FTM720986 GCN720984:GDI720986 GMJ720984:GNE720986 GWF720984:GXA720986 HGB720984:HGW720986 HPX720984:HQS720986 HZT720984:IAO720986 IJP720984:IKK720986 ITL720984:IUG720986 JDH720984:JEC720986 JND720984:JNY720986 JWZ720984:JXU720986 KGV720984:KHQ720986 KQR720984:KRM720986 LAN720984:LBI720986 LKJ720984:LLE720986 LUF720984:LVA720986 MEB720984:MEW720986 MNX720984:MOS720986 MXT720984:MYO720986 NHP720984:NIK720986 NRL720984:NSG720986 OBH720984:OCC720986 OLD720984:OLY720986 OUZ720984:OVU720986 PEV720984:PFQ720986 POR720984:PPM720986 PYN720984:PZI720986 QIJ720984:QJE720986 QSF720984:QTA720986 RCB720984:RCW720986 RLX720984:RMS720986 RVT720984:RWO720986 SFP720984:SGK720986 SPL720984:SQG720986 SZH720984:TAC720986 TJD720984:TJY720986 TSZ720984:TTU720986 UCV720984:UDQ720986 UMR720984:UNM720986 UWN720984:UXI720986 VGJ720984:VHE720986 VQF720984:VRA720986 WAB720984:WAW720986 WJX720984:WKS720986 WTT720984:WUO720986 XDP720984:XFD720986 HH786520:IC786522 RD786520:RY786522 AAZ786520:ABU786522 AKV786520:ALQ786522 AUR786520:AVM786522 BEN786520:BFI786522 BOJ786520:BPE786522 BYF786520:BZA786522 CIB786520:CIW786522 CRX786520:CSS786522 DBT786520:DCO786522 DLP786520:DMK786522 DVL786520:DWG786522 EFH786520:EGC786522 EPD786520:EPY786522 EYZ786520:EZU786522 FIV786520:FJQ786522 FSR786520:FTM786522 GCN786520:GDI786522 GMJ786520:GNE786522 GWF786520:GXA786522 HGB786520:HGW786522 HPX786520:HQS786522 HZT786520:IAO786522 IJP786520:IKK786522 ITL786520:IUG786522 JDH786520:JEC786522 JND786520:JNY786522 JWZ786520:JXU786522 KGV786520:KHQ786522 KQR786520:KRM786522 LAN786520:LBI786522 LKJ786520:LLE786522 LUF786520:LVA786522 MEB786520:MEW786522 MNX786520:MOS786522 MXT786520:MYO786522 NHP786520:NIK786522 NRL786520:NSG786522 OBH786520:OCC786522 OLD786520:OLY786522 OUZ786520:OVU786522 PEV786520:PFQ786522 POR786520:PPM786522 PYN786520:PZI786522 QIJ786520:QJE786522 QSF786520:QTA786522 RCB786520:RCW786522 RLX786520:RMS786522 RVT786520:RWO786522 SFP786520:SGK786522 SPL786520:SQG786522 SZH786520:TAC786522 TJD786520:TJY786522 TSZ786520:TTU786522 UCV786520:UDQ786522 UMR786520:UNM786522 UWN786520:UXI786522 VGJ786520:VHE786522 VQF786520:VRA786522 WAB786520:WAW786522 WJX786520:WKS786522 WTT786520:WUO786522 XDP786520:XFD786522 HH852056:IC852058 RD852056:RY852058 AAZ852056:ABU852058 AKV852056:ALQ852058 AUR852056:AVM852058 BEN852056:BFI852058 BOJ852056:BPE852058 BYF852056:BZA852058 CIB852056:CIW852058 CRX852056:CSS852058 DBT852056:DCO852058 DLP852056:DMK852058 DVL852056:DWG852058 EFH852056:EGC852058 EPD852056:EPY852058 EYZ852056:EZU852058 FIV852056:FJQ852058 FSR852056:FTM852058 GCN852056:GDI852058 GMJ852056:GNE852058 GWF852056:GXA852058 HGB852056:HGW852058 HPX852056:HQS852058 HZT852056:IAO852058 IJP852056:IKK852058 ITL852056:IUG852058 JDH852056:JEC852058 JND852056:JNY852058 JWZ852056:JXU852058 KGV852056:KHQ852058 KQR852056:KRM852058 LAN852056:LBI852058 LKJ852056:LLE852058 LUF852056:LVA852058 MEB852056:MEW852058 MNX852056:MOS852058 MXT852056:MYO852058 NHP852056:NIK852058 NRL852056:NSG852058 OBH852056:OCC852058 OLD852056:OLY852058 OUZ852056:OVU852058 PEV852056:PFQ852058 POR852056:PPM852058 PYN852056:PZI852058 QIJ852056:QJE852058 QSF852056:QTA852058 RCB852056:RCW852058 RLX852056:RMS852058 RVT852056:RWO852058 SFP852056:SGK852058 SPL852056:SQG852058 SZH852056:TAC852058 TJD852056:TJY852058 TSZ852056:TTU852058 UCV852056:UDQ852058 UMR852056:UNM852058 UWN852056:UXI852058 VGJ852056:VHE852058 VQF852056:VRA852058 WAB852056:WAW852058 WJX852056:WKS852058 WTT852056:WUO852058 XDP852056:XFD852058 HH917592:IC917594 RD917592:RY917594 AAZ917592:ABU917594 AKV917592:ALQ917594 AUR917592:AVM917594 BEN917592:BFI917594 BOJ917592:BPE917594 BYF917592:BZA917594 CIB917592:CIW917594 CRX917592:CSS917594 DBT917592:DCO917594 DLP917592:DMK917594 DVL917592:DWG917594 EFH917592:EGC917594 EPD917592:EPY917594 EYZ917592:EZU917594 FIV917592:FJQ917594 FSR917592:FTM917594 GCN917592:GDI917594 GMJ917592:GNE917594 GWF917592:GXA917594 HGB917592:HGW917594 HPX917592:HQS917594 HZT917592:IAO917594 IJP917592:IKK917594 ITL917592:IUG917594 JDH917592:JEC917594 JND917592:JNY917594 JWZ917592:JXU917594 KGV917592:KHQ917594 KQR917592:KRM917594 LAN917592:LBI917594 LKJ917592:LLE917594 LUF917592:LVA917594 MEB917592:MEW917594 MNX917592:MOS917594 MXT917592:MYO917594 NHP917592:NIK917594 NRL917592:NSG917594 OBH917592:OCC917594 OLD917592:OLY917594 OUZ917592:OVU917594 PEV917592:PFQ917594 POR917592:PPM917594 PYN917592:PZI917594 QIJ917592:QJE917594 QSF917592:QTA917594 RCB917592:RCW917594 RLX917592:RMS917594 RVT917592:RWO917594 SFP917592:SGK917594 SPL917592:SQG917594 SZH917592:TAC917594 TJD917592:TJY917594 TSZ917592:TTU917594 UCV917592:UDQ917594 UMR917592:UNM917594 UWN917592:UXI917594 VGJ917592:VHE917594 VQF917592:VRA917594 WAB917592:WAW917594 WJX917592:WKS917594 WTT917592:WUO917594 XDP917592:XFD917594 HH983128:IC983130 RD983128:RY983130 AAZ983128:ABU983130 AKV983128:ALQ983130 AUR983128:AVM983130 BEN983128:BFI983130 BOJ983128:BPE983130 BYF983128:BZA983130 CIB983128:CIW983130 CRX983128:CSS983130 DBT983128:DCO983130 DLP983128:DMK983130 DVL983128:DWG983130 EFH983128:EGC983130 EPD983128:EPY983130 EYZ983128:EZU983130 FIV983128:FJQ983130 FSR983128:FTM983130 GCN983128:GDI983130 GMJ983128:GNE983130 GWF983128:GXA983130 HGB983128:HGW983130 HPX983128:HQS983130 HZT983128:IAO983130 IJP983128:IKK983130 ITL983128:IUG983130 JDH983128:JEC983130 JND983128:JNY983130 JWZ983128:JXU983130 KGV983128:KHQ983130 KQR983128:KRM983130 LAN983128:LBI983130 LKJ983128:LLE983130 LUF983128:LVA983130 MEB983128:MEW983130 MNX983128:MOS983130 MXT983128:MYO983130 NHP983128:NIK983130 NRL983128:NSG983130 OBH983128:OCC983130 OLD983128:OLY983130 OUZ983128:OVU983130 PEV983128:PFQ983130 POR983128:PPM983130 PYN983128:PZI983130 QIJ983128:QJE983130 QSF983128:QTA983130 RCB983128:RCW983130 RLX983128:RMS983130 RVT983128:RWO983130 SFP983128:SGK983130 SPL983128:SQG983130 SZH983128:TAC983130 TJD983128:TJY983130 TSZ983128:TTU983130 UCV983128:UDQ983130 UMR983128:UNM983130 UWN983128:UXI983130 VGJ983128:VHE983130 VQF983128:VRA983130 WAB983128:WAW983130 WJX983128:WKS983130 WTT983128:WUO983130 XDP983128:XFD983130 B101:B113 IE101:IE113 SA101:SA113 ABW101:ABW113 ALS101:ALS113 AVO101:AVO113 BFK101:BFK113 BPG101:BPG113 BZC101:BZC113 CIY101:CIY113 CSU101:CSU113 DCQ101:DCQ113 DMM101:DMM113 DWI101:DWI113 EGE101:EGE113 EQA101:EQA113 EZW101:EZW113 FJS101:FJS113 FTO101:FTO113 GDK101:GDK113 GNG101:GNG113 GXC101:GXC113 HGY101:HGY113 HQU101:HQU113 IAQ101:IAQ113 IKM101:IKM113 IUI101:IUI113 JEE101:JEE113 JOA101:JOA113 JXW101:JXW113 KHS101:KHS113 KRO101:KRO113 LBK101:LBK113 LLG101:LLG113 LVC101:LVC113 MEY101:MEY113 MOU101:MOU113 MYQ101:MYQ113 NIM101:NIM113 NSI101:NSI113 OCE101:OCE113 OMA101:OMA113 OVW101:OVW113 PFS101:PFS113 PPO101:PPO113 PZK101:PZK113 QJG101:QJG113 QTC101:QTC113 RCY101:RCY113 RMU101:RMU113 RWQ101:RWQ113 SGM101:SGM113 SQI101:SQI113 TAE101:TAE113 TKA101:TKA113 TTW101:TTW113 UDS101:UDS113 UNO101:UNO113 UXK101:UXK113 VHG101:VHG113 VRC101:VRC113 WAY101:WAY113 WKU101:WKU113 WUQ101:WUQ113 B65637:B65649 IE65637:IE65649 SA65637:SA65649 ABW65637:ABW65649 ALS65637:ALS65649 AVO65637:AVO65649 BFK65637:BFK65649 BPG65637:BPG65649 BZC65637:BZC65649 CIY65637:CIY65649 CSU65637:CSU65649 DCQ65637:DCQ65649 DMM65637:DMM65649 DWI65637:DWI65649 EGE65637:EGE65649 EQA65637:EQA65649 EZW65637:EZW65649 FJS65637:FJS65649 FTO65637:FTO65649 GDK65637:GDK65649 GNG65637:GNG65649 GXC65637:GXC65649 HGY65637:HGY65649 HQU65637:HQU65649 IAQ65637:IAQ65649 IKM65637:IKM65649 IUI65637:IUI65649 JEE65637:JEE65649 JOA65637:JOA65649 JXW65637:JXW65649 KHS65637:KHS65649 KRO65637:KRO65649 LBK65637:LBK65649 LLG65637:LLG65649 LVC65637:LVC65649 MEY65637:MEY65649 MOU65637:MOU65649 MYQ65637:MYQ65649 NIM65637:NIM65649 NSI65637:NSI65649 OCE65637:OCE65649 OMA65637:OMA65649 OVW65637:OVW65649 PFS65637:PFS65649 PPO65637:PPO65649 PZK65637:PZK65649 QJG65637:QJG65649 QTC65637:QTC65649 RCY65637:RCY65649 RMU65637:RMU65649 RWQ65637:RWQ65649 SGM65637:SGM65649 SQI65637:SQI65649 TAE65637:TAE65649 TKA65637:TKA65649 TTW65637:TTW65649 UDS65637:UDS65649 UNO65637:UNO65649 UXK65637:UXK65649 VHG65637:VHG65649 VRC65637:VRC65649 WAY65637:WAY65649 WKU65637:WKU65649 WUQ65637:WUQ65649 B131173:B131185 IE131173:IE131185 SA131173:SA131185 ABW131173:ABW131185 ALS131173:ALS131185 AVO131173:AVO131185 BFK131173:BFK131185 BPG131173:BPG131185 BZC131173:BZC131185 CIY131173:CIY131185 CSU131173:CSU131185 DCQ131173:DCQ131185 DMM131173:DMM131185 DWI131173:DWI131185 EGE131173:EGE131185 EQA131173:EQA131185 EZW131173:EZW131185 FJS131173:FJS131185 FTO131173:FTO131185 GDK131173:GDK131185 GNG131173:GNG131185 GXC131173:GXC131185 HGY131173:HGY131185 HQU131173:HQU131185 IAQ131173:IAQ131185 IKM131173:IKM131185 IUI131173:IUI131185 JEE131173:JEE131185 JOA131173:JOA131185 JXW131173:JXW131185 KHS131173:KHS131185 KRO131173:KRO131185 LBK131173:LBK131185 LLG131173:LLG131185 LVC131173:LVC131185 MEY131173:MEY131185 MOU131173:MOU131185 MYQ131173:MYQ131185 NIM131173:NIM131185 NSI131173:NSI131185 OCE131173:OCE131185 OMA131173:OMA131185 OVW131173:OVW131185 PFS131173:PFS131185 PPO131173:PPO131185 PZK131173:PZK131185 QJG131173:QJG131185 QTC131173:QTC131185 RCY131173:RCY131185 RMU131173:RMU131185 RWQ131173:RWQ131185 SGM131173:SGM131185 SQI131173:SQI131185 TAE131173:TAE131185 TKA131173:TKA131185 TTW131173:TTW131185 UDS131173:UDS131185 UNO131173:UNO131185 UXK131173:UXK131185 VHG131173:VHG131185 VRC131173:VRC131185 WAY131173:WAY131185 WKU131173:WKU131185 WUQ131173:WUQ131185 B196709:B196721 IE196709:IE196721 SA196709:SA196721 ABW196709:ABW196721 ALS196709:ALS196721 AVO196709:AVO196721 BFK196709:BFK196721 BPG196709:BPG196721 BZC196709:BZC196721 CIY196709:CIY196721 CSU196709:CSU196721 DCQ196709:DCQ196721 DMM196709:DMM196721 DWI196709:DWI196721 EGE196709:EGE196721 EQA196709:EQA196721 EZW196709:EZW196721 FJS196709:FJS196721 FTO196709:FTO196721 GDK196709:GDK196721 GNG196709:GNG196721 GXC196709:GXC196721 HGY196709:HGY196721 HQU196709:HQU196721 IAQ196709:IAQ196721 IKM196709:IKM196721 IUI196709:IUI196721 JEE196709:JEE196721 JOA196709:JOA196721 JXW196709:JXW196721 KHS196709:KHS196721 KRO196709:KRO196721 LBK196709:LBK196721 LLG196709:LLG196721 LVC196709:LVC196721 MEY196709:MEY196721 MOU196709:MOU196721 MYQ196709:MYQ196721 NIM196709:NIM196721 NSI196709:NSI196721 OCE196709:OCE196721 OMA196709:OMA196721 OVW196709:OVW196721 PFS196709:PFS196721 PPO196709:PPO196721 PZK196709:PZK196721 QJG196709:QJG196721 QTC196709:QTC196721 RCY196709:RCY196721 RMU196709:RMU196721 RWQ196709:RWQ196721 SGM196709:SGM196721 SQI196709:SQI196721 TAE196709:TAE196721 TKA196709:TKA196721 TTW196709:TTW196721 UDS196709:UDS196721 UNO196709:UNO196721 UXK196709:UXK196721 VHG196709:VHG196721 VRC196709:VRC196721 WAY196709:WAY196721 WKU196709:WKU196721 WUQ196709:WUQ196721 B262245:B262257 IE262245:IE262257 SA262245:SA262257 ABW262245:ABW262257 ALS262245:ALS262257 AVO262245:AVO262257 BFK262245:BFK262257 BPG262245:BPG262257 BZC262245:BZC262257 CIY262245:CIY262257 CSU262245:CSU262257 DCQ262245:DCQ262257 DMM262245:DMM262257 DWI262245:DWI262257 EGE262245:EGE262257 EQA262245:EQA262257 EZW262245:EZW262257 FJS262245:FJS262257 FTO262245:FTO262257 GDK262245:GDK262257 GNG262245:GNG262257 GXC262245:GXC262257 HGY262245:HGY262257 HQU262245:HQU262257 IAQ262245:IAQ262257 IKM262245:IKM262257 IUI262245:IUI262257 JEE262245:JEE262257 JOA262245:JOA262257 JXW262245:JXW262257 KHS262245:KHS262257 KRO262245:KRO262257 LBK262245:LBK262257 LLG262245:LLG262257 LVC262245:LVC262257 MEY262245:MEY262257 MOU262245:MOU262257 MYQ262245:MYQ262257 NIM262245:NIM262257 NSI262245:NSI262257 OCE262245:OCE262257 OMA262245:OMA262257 OVW262245:OVW262257 PFS262245:PFS262257 PPO262245:PPO262257 PZK262245:PZK262257 QJG262245:QJG262257 QTC262245:QTC262257 RCY262245:RCY262257 RMU262245:RMU262257 RWQ262245:RWQ262257 SGM262245:SGM262257 SQI262245:SQI262257 TAE262245:TAE262257 TKA262245:TKA262257 TTW262245:TTW262257 UDS262245:UDS262257 UNO262245:UNO262257 UXK262245:UXK262257 VHG262245:VHG262257 VRC262245:VRC262257 WAY262245:WAY262257 WKU262245:WKU262257 WUQ262245:WUQ262257 B327781:B327793 IE327781:IE327793 SA327781:SA327793 ABW327781:ABW327793 ALS327781:ALS327793 AVO327781:AVO327793 BFK327781:BFK327793 BPG327781:BPG327793 BZC327781:BZC327793 CIY327781:CIY327793 CSU327781:CSU327793 DCQ327781:DCQ327793 DMM327781:DMM327793 DWI327781:DWI327793 EGE327781:EGE327793 EQA327781:EQA327793 EZW327781:EZW327793 FJS327781:FJS327793 FTO327781:FTO327793 GDK327781:GDK327793 GNG327781:GNG327793 GXC327781:GXC327793 HGY327781:HGY327793 HQU327781:HQU327793 IAQ327781:IAQ327793 IKM327781:IKM327793 IUI327781:IUI327793 JEE327781:JEE327793 JOA327781:JOA327793 JXW327781:JXW327793 KHS327781:KHS327793 KRO327781:KRO327793 LBK327781:LBK327793 LLG327781:LLG327793 LVC327781:LVC327793 MEY327781:MEY327793 MOU327781:MOU327793 MYQ327781:MYQ327793 NIM327781:NIM327793 NSI327781:NSI327793 OCE327781:OCE327793 OMA327781:OMA327793 OVW327781:OVW327793 PFS327781:PFS327793 PPO327781:PPO327793 PZK327781:PZK327793 QJG327781:QJG327793 QTC327781:QTC327793 RCY327781:RCY327793 RMU327781:RMU327793 RWQ327781:RWQ327793 SGM327781:SGM327793 SQI327781:SQI327793 TAE327781:TAE327793 TKA327781:TKA327793 TTW327781:TTW327793 UDS327781:UDS327793 UNO327781:UNO327793 UXK327781:UXK327793 VHG327781:VHG327793 VRC327781:VRC327793 WAY327781:WAY327793 WKU327781:WKU327793 WUQ327781:WUQ327793 B393317:B393329 IE393317:IE393329 SA393317:SA393329 ABW393317:ABW393329 ALS393317:ALS393329 AVO393317:AVO393329 BFK393317:BFK393329 BPG393317:BPG393329 BZC393317:BZC393329 CIY393317:CIY393329 CSU393317:CSU393329 DCQ393317:DCQ393329 DMM393317:DMM393329 DWI393317:DWI393329 EGE393317:EGE393329 EQA393317:EQA393329 EZW393317:EZW393329 FJS393317:FJS393329 FTO393317:FTO393329 GDK393317:GDK393329 GNG393317:GNG393329 GXC393317:GXC393329 HGY393317:HGY393329 HQU393317:HQU393329 IAQ393317:IAQ393329 IKM393317:IKM393329 IUI393317:IUI393329 JEE393317:JEE393329 JOA393317:JOA393329 JXW393317:JXW393329 KHS393317:KHS393329 KRO393317:KRO393329 LBK393317:LBK393329 LLG393317:LLG393329 LVC393317:LVC393329 MEY393317:MEY393329 MOU393317:MOU393329 MYQ393317:MYQ393329 NIM393317:NIM393329 NSI393317:NSI393329 OCE393317:OCE393329 OMA393317:OMA393329 OVW393317:OVW393329 PFS393317:PFS393329 PPO393317:PPO393329 PZK393317:PZK393329 QJG393317:QJG393329 QTC393317:QTC393329 RCY393317:RCY393329 RMU393317:RMU393329 RWQ393317:RWQ393329 SGM393317:SGM393329 SQI393317:SQI393329 TAE393317:TAE393329 TKA393317:TKA393329 TTW393317:TTW393329 UDS393317:UDS393329 UNO393317:UNO393329 UXK393317:UXK393329 VHG393317:VHG393329 VRC393317:VRC393329 WAY393317:WAY393329 WKU393317:WKU393329 WUQ393317:WUQ393329 B458853:B458865 IE458853:IE458865 SA458853:SA458865 ABW458853:ABW458865 ALS458853:ALS458865 AVO458853:AVO458865 BFK458853:BFK458865 BPG458853:BPG458865 BZC458853:BZC458865 CIY458853:CIY458865 CSU458853:CSU458865 DCQ458853:DCQ458865 DMM458853:DMM458865 DWI458853:DWI458865 EGE458853:EGE458865 EQA458853:EQA458865 EZW458853:EZW458865 FJS458853:FJS458865 FTO458853:FTO458865 GDK458853:GDK458865 GNG458853:GNG458865 GXC458853:GXC458865 HGY458853:HGY458865 HQU458853:HQU458865 IAQ458853:IAQ458865 IKM458853:IKM458865 IUI458853:IUI458865 JEE458853:JEE458865 JOA458853:JOA458865 JXW458853:JXW458865 KHS458853:KHS458865 KRO458853:KRO458865 LBK458853:LBK458865 LLG458853:LLG458865 LVC458853:LVC458865 MEY458853:MEY458865 MOU458853:MOU458865 MYQ458853:MYQ458865 NIM458853:NIM458865 NSI458853:NSI458865 OCE458853:OCE458865 OMA458853:OMA458865 OVW458853:OVW458865 PFS458853:PFS458865 PPO458853:PPO458865 PZK458853:PZK458865 QJG458853:QJG458865 QTC458853:QTC458865 RCY458853:RCY458865 RMU458853:RMU458865 RWQ458853:RWQ458865 SGM458853:SGM458865 SQI458853:SQI458865 TAE458853:TAE458865 TKA458853:TKA458865 TTW458853:TTW458865 UDS458853:UDS458865 UNO458853:UNO458865 UXK458853:UXK458865 VHG458853:VHG458865 VRC458853:VRC458865 WAY458853:WAY458865 WKU458853:WKU458865 WUQ458853:WUQ458865 B524389:B524401 IE524389:IE524401 SA524389:SA524401 ABW524389:ABW524401 ALS524389:ALS524401 AVO524389:AVO524401 BFK524389:BFK524401 BPG524389:BPG524401 BZC524389:BZC524401 CIY524389:CIY524401 CSU524389:CSU524401 DCQ524389:DCQ524401 DMM524389:DMM524401 DWI524389:DWI524401 EGE524389:EGE524401 EQA524389:EQA524401 EZW524389:EZW524401 FJS524389:FJS524401 FTO524389:FTO524401 GDK524389:GDK524401 GNG524389:GNG524401 GXC524389:GXC524401 HGY524389:HGY524401 HQU524389:HQU524401 IAQ524389:IAQ524401 IKM524389:IKM524401 IUI524389:IUI524401 JEE524389:JEE524401 JOA524389:JOA524401 JXW524389:JXW524401 KHS524389:KHS524401 KRO524389:KRO524401 LBK524389:LBK524401 LLG524389:LLG524401 LVC524389:LVC524401 MEY524389:MEY524401 MOU524389:MOU524401 MYQ524389:MYQ524401 NIM524389:NIM524401 NSI524389:NSI524401 OCE524389:OCE524401 OMA524389:OMA524401 OVW524389:OVW524401 PFS524389:PFS524401 PPO524389:PPO524401 PZK524389:PZK524401 QJG524389:QJG524401 QTC524389:QTC524401 RCY524389:RCY524401 RMU524389:RMU524401 RWQ524389:RWQ524401 SGM524389:SGM524401 SQI524389:SQI524401 TAE524389:TAE524401 TKA524389:TKA524401 TTW524389:TTW524401 UDS524389:UDS524401 UNO524389:UNO524401 UXK524389:UXK524401 VHG524389:VHG524401 VRC524389:VRC524401 WAY524389:WAY524401 WKU524389:WKU524401 WUQ524389:WUQ524401 B589925:B589937 IE589925:IE589937 SA589925:SA589937 ABW589925:ABW589937 ALS589925:ALS589937 AVO589925:AVO589937 BFK589925:BFK589937 BPG589925:BPG589937 BZC589925:BZC589937 CIY589925:CIY589937 CSU589925:CSU589937 DCQ589925:DCQ589937 DMM589925:DMM589937 DWI589925:DWI589937 EGE589925:EGE589937 EQA589925:EQA589937 EZW589925:EZW589937 FJS589925:FJS589937 FTO589925:FTO589937 GDK589925:GDK589937 GNG589925:GNG589937 GXC589925:GXC589937 HGY589925:HGY589937 HQU589925:HQU589937 IAQ589925:IAQ589937 IKM589925:IKM589937 IUI589925:IUI589937 JEE589925:JEE589937 JOA589925:JOA589937 JXW589925:JXW589937 KHS589925:KHS589937 KRO589925:KRO589937 LBK589925:LBK589937 LLG589925:LLG589937 LVC589925:LVC589937 MEY589925:MEY589937 MOU589925:MOU589937 MYQ589925:MYQ589937 NIM589925:NIM589937 NSI589925:NSI589937 OCE589925:OCE589937 OMA589925:OMA589937 OVW589925:OVW589937 PFS589925:PFS589937 PPO589925:PPO589937 PZK589925:PZK589937 QJG589925:QJG589937 QTC589925:QTC589937 RCY589925:RCY589937 RMU589925:RMU589937 RWQ589925:RWQ589937 SGM589925:SGM589937 SQI589925:SQI589937 TAE589925:TAE589937 TKA589925:TKA589937 TTW589925:TTW589937 UDS589925:UDS589937 UNO589925:UNO589937 UXK589925:UXK589937 VHG589925:VHG589937 VRC589925:VRC589937 WAY589925:WAY589937 WKU589925:WKU589937 WUQ589925:WUQ589937 B655461:B655473 IE655461:IE655473 SA655461:SA655473 ABW655461:ABW655473 ALS655461:ALS655473 AVO655461:AVO655473 BFK655461:BFK655473 BPG655461:BPG655473 BZC655461:BZC655473 CIY655461:CIY655473 CSU655461:CSU655473 DCQ655461:DCQ655473 DMM655461:DMM655473 DWI655461:DWI655473 EGE655461:EGE655473 EQA655461:EQA655473 EZW655461:EZW655473 FJS655461:FJS655473 FTO655461:FTO655473 GDK655461:GDK655473 GNG655461:GNG655473 GXC655461:GXC655473 HGY655461:HGY655473 HQU655461:HQU655473 IAQ655461:IAQ655473 IKM655461:IKM655473 IUI655461:IUI655473 JEE655461:JEE655473 JOA655461:JOA655473 JXW655461:JXW655473 KHS655461:KHS655473 KRO655461:KRO655473 LBK655461:LBK655473 LLG655461:LLG655473 LVC655461:LVC655473 MEY655461:MEY655473 MOU655461:MOU655473 MYQ655461:MYQ655473 NIM655461:NIM655473 NSI655461:NSI655473 OCE655461:OCE655473 OMA655461:OMA655473 OVW655461:OVW655473 PFS655461:PFS655473 PPO655461:PPO655473 PZK655461:PZK655473 QJG655461:QJG655473 QTC655461:QTC655473 RCY655461:RCY655473 RMU655461:RMU655473 RWQ655461:RWQ655473 SGM655461:SGM655473 SQI655461:SQI655473 TAE655461:TAE655473 TKA655461:TKA655473 TTW655461:TTW655473 UDS655461:UDS655473 UNO655461:UNO655473 UXK655461:UXK655473 VHG655461:VHG655473 VRC655461:VRC655473 WAY655461:WAY655473 WKU655461:WKU655473 WUQ655461:WUQ655473 B720997:B721009 IE720997:IE721009 SA720997:SA721009 ABW720997:ABW721009 ALS720997:ALS721009 AVO720997:AVO721009 BFK720997:BFK721009 BPG720997:BPG721009 BZC720997:BZC721009 CIY720997:CIY721009 CSU720997:CSU721009 DCQ720997:DCQ721009 DMM720997:DMM721009 DWI720997:DWI721009 EGE720997:EGE721009 EQA720997:EQA721009 EZW720997:EZW721009 FJS720997:FJS721009 FTO720997:FTO721009 GDK720997:GDK721009 GNG720997:GNG721009 GXC720997:GXC721009 HGY720997:HGY721009 HQU720997:HQU721009 IAQ720997:IAQ721009 IKM720997:IKM721009 IUI720997:IUI721009 JEE720997:JEE721009 JOA720997:JOA721009 JXW720997:JXW721009 KHS720997:KHS721009 KRO720997:KRO721009 LBK720997:LBK721009 LLG720997:LLG721009 LVC720997:LVC721009 MEY720997:MEY721009 MOU720997:MOU721009 MYQ720997:MYQ721009 NIM720997:NIM721009 NSI720997:NSI721009 OCE720997:OCE721009 OMA720997:OMA721009 OVW720997:OVW721009 PFS720997:PFS721009 PPO720997:PPO721009 PZK720997:PZK721009 QJG720997:QJG721009 QTC720997:QTC721009 RCY720997:RCY721009 RMU720997:RMU721009 RWQ720997:RWQ721009 SGM720997:SGM721009 SQI720997:SQI721009 TAE720997:TAE721009 TKA720997:TKA721009 TTW720997:TTW721009 UDS720997:UDS721009 UNO720997:UNO721009 UXK720997:UXK721009 VHG720997:VHG721009 VRC720997:VRC721009 WAY720997:WAY721009 WKU720997:WKU721009 WUQ720997:WUQ721009 B786533:B786545 IE786533:IE786545 SA786533:SA786545 ABW786533:ABW786545 ALS786533:ALS786545 AVO786533:AVO786545 BFK786533:BFK786545 BPG786533:BPG786545 BZC786533:BZC786545 CIY786533:CIY786545 CSU786533:CSU786545 DCQ786533:DCQ786545 DMM786533:DMM786545 DWI786533:DWI786545 EGE786533:EGE786545 EQA786533:EQA786545 EZW786533:EZW786545 FJS786533:FJS786545 FTO786533:FTO786545 GDK786533:GDK786545 GNG786533:GNG786545 GXC786533:GXC786545 HGY786533:HGY786545 HQU786533:HQU786545 IAQ786533:IAQ786545 IKM786533:IKM786545 IUI786533:IUI786545 JEE786533:JEE786545 JOA786533:JOA786545 JXW786533:JXW786545 KHS786533:KHS786545 KRO786533:KRO786545 LBK786533:LBK786545 LLG786533:LLG786545 LVC786533:LVC786545 MEY786533:MEY786545 MOU786533:MOU786545 MYQ786533:MYQ786545 NIM786533:NIM786545 NSI786533:NSI786545 OCE786533:OCE786545 OMA786533:OMA786545 OVW786533:OVW786545 PFS786533:PFS786545 PPO786533:PPO786545 PZK786533:PZK786545 QJG786533:QJG786545 QTC786533:QTC786545 RCY786533:RCY786545 RMU786533:RMU786545 RWQ786533:RWQ786545 SGM786533:SGM786545 SQI786533:SQI786545 TAE786533:TAE786545 TKA786533:TKA786545 TTW786533:TTW786545 UDS786533:UDS786545 UNO786533:UNO786545 UXK786533:UXK786545 VHG786533:VHG786545 VRC786533:VRC786545 WAY786533:WAY786545 WKU786533:WKU786545 WUQ786533:WUQ786545 B852069:B852081 IE852069:IE852081 SA852069:SA852081 ABW852069:ABW852081 ALS852069:ALS852081 AVO852069:AVO852081 BFK852069:BFK852081 BPG852069:BPG852081 BZC852069:BZC852081 CIY852069:CIY852081 CSU852069:CSU852081 DCQ852069:DCQ852081 DMM852069:DMM852081 DWI852069:DWI852081 EGE852069:EGE852081 EQA852069:EQA852081 EZW852069:EZW852081 FJS852069:FJS852081 FTO852069:FTO852081 GDK852069:GDK852081 GNG852069:GNG852081 GXC852069:GXC852081 HGY852069:HGY852081 HQU852069:HQU852081 IAQ852069:IAQ852081 IKM852069:IKM852081 IUI852069:IUI852081 JEE852069:JEE852081 JOA852069:JOA852081 JXW852069:JXW852081 KHS852069:KHS852081 KRO852069:KRO852081 LBK852069:LBK852081 LLG852069:LLG852081 LVC852069:LVC852081 MEY852069:MEY852081 MOU852069:MOU852081 MYQ852069:MYQ852081 NIM852069:NIM852081 NSI852069:NSI852081 OCE852069:OCE852081 OMA852069:OMA852081 OVW852069:OVW852081 PFS852069:PFS852081 PPO852069:PPO852081 PZK852069:PZK852081 QJG852069:QJG852081 QTC852069:QTC852081 RCY852069:RCY852081 RMU852069:RMU852081 RWQ852069:RWQ852081 SGM852069:SGM852081 SQI852069:SQI852081 TAE852069:TAE852081 TKA852069:TKA852081 TTW852069:TTW852081 UDS852069:UDS852081 UNO852069:UNO852081 UXK852069:UXK852081 VHG852069:VHG852081 VRC852069:VRC852081 WAY852069:WAY852081 WKU852069:WKU852081 WUQ852069:WUQ852081 B917605:B917617 IE917605:IE917617 SA917605:SA917617 ABW917605:ABW917617 ALS917605:ALS917617 AVO917605:AVO917617 BFK917605:BFK917617 BPG917605:BPG917617 BZC917605:BZC917617 CIY917605:CIY917617 CSU917605:CSU917617 DCQ917605:DCQ917617 DMM917605:DMM917617 DWI917605:DWI917617 EGE917605:EGE917617 EQA917605:EQA917617 EZW917605:EZW917617 FJS917605:FJS917617 FTO917605:FTO917617 GDK917605:GDK917617 GNG917605:GNG917617 GXC917605:GXC917617 HGY917605:HGY917617 HQU917605:HQU917617 IAQ917605:IAQ917617 IKM917605:IKM917617 IUI917605:IUI917617 JEE917605:JEE917617 JOA917605:JOA917617 JXW917605:JXW917617 KHS917605:KHS917617 KRO917605:KRO917617 LBK917605:LBK917617 LLG917605:LLG917617 LVC917605:LVC917617 MEY917605:MEY917617 MOU917605:MOU917617 MYQ917605:MYQ917617 NIM917605:NIM917617 NSI917605:NSI917617 OCE917605:OCE917617 OMA917605:OMA917617 OVW917605:OVW917617 PFS917605:PFS917617 PPO917605:PPO917617 PZK917605:PZK917617 QJG917605:QJG917617 QTC917605:QTC917617 RCY917605:RCY917617 RMU917605:RMU917617 RWQ917605:RWQ917617 SGM917605:SGM917617 SQI917605:SQI917617 TAE917605:TAE917617 TKA917605:TKA917617 TTW917605:TTW917617 UDS917605:UDS917617 UNO917605:UNO917617 UXK917605:UXK917617 VHG917605:VHG917617 VRC917605:VRC917617 WAY917605:WAY917617 WKU917605:WKU917617 WUQ917605:WUQ917617 B983141:B983153 IE983141:IE983153 SA983141:SA983153 ABW983141:ABW983153 ALS983141:ALS983153 AVO983141:AVO983153 BFK983141:BFK983153 BPG983141:BPG983153 BZC983141:BZC983153 CIY983141:CIY983153 CSU983141:CSU983153 DCQ983141:DCQ983153 DMM983141:DMM983153 DWI983141:DWI983153 EGE983141:EGE983153 EQA983141:EQA983153 EZW983141:EZW983153 FJS983141:FJS983153 FTO983141:FTO983153 GDK983141:GDK983153 GNG983141:GNG983153 GXC983141:GXC983153 HGY983141:HGY983153 HQU983141:HQU983153 IAQ983141:IAQ983153 IKM983141:IKM983153 IUI983141:IUI983153 JEE983141:JEE983153 JOA983141:JOA983153 JXW983141:JXW983153 KHS983141:KHS983153 KRO983141:KRO983153 LBK983141:LBK983153 LLG983141:LLG983153 LVC983141:LVC983153 MEY983141:MEY983153 MOU983141:MOU983153 MYQ983141:MYQ983153 NIM983141:NIM983153 NSI983141:NSI983153 OCE983141:OCE983153 OMA983141:OMA983153 OVW983141:OVW983153 PFS983141:PFS983153 PPO983141:PPO983153 PZK983141:PZK983153 QJG983141:QJG983153 QTC983141:QTC983153 RCY983141:RCY983153 RMU983141:RMU983153 RWQ983141:RWQ983153 SGM983141:SGM983153 SQI983141:SQI983153 TAE983141:TAE983153 TKA983141:TKA983153 TTW983141:TTW983153 UDS983141:UDS983153 UNO983141:UNO983153 UXK983141:UXK983153 VHG983141:VHG983153 VRC983141:VRC983153 WAY983141:WAY983153 WKU983141:WKU983153 WUQ983141:WUQ983153 HH80:IC86 RD80:RY86 AAZ80:ABU86 AKV80:ALQ86 AUR80:AVM86 BEN80:BFI86 BOJ80:BPE86 BYF80:BZA86 CIB80:CIW86 CRX80:CSS86 DBT80:DCO86 DLP80:DMK86 DVL80:DWG86 EFH80:EGC86 EPD80:EPY86 EYZ80:EZU86 FIV80:FJQ86 FSR80:FTM86 GCN80:GDI86 GMJ80:GNE86 GWF80:GXA86 HGB80:HGW86 HPX80:HQS86 HZT80:IAO86 IJP80:IKK86 ITL80:IUG86 JDH80:JEC86 JND80:JNY86 JWZ80:JXU86 KGV80:KHQ86 KQR80:KRM86 LAN80:LBI86 LKJ80:LLE86 LUF80:LVA86 MEB80:MEW86 MNX80:MOS86 MXT80:MYO86 NHP80:NIK86 NRL80:NSG86 OBH80:OCC86 OLD80:OLY86 OUZ80:OVU86 PEV80:PFQ86 POR80:PPM86 PYN80:PZI86 QIJ80:QJE86 QSF80:QTA86 RCB80:RCW86 RLX80:RMS86 RVT80:RWO86 SFP80:SGK86 SPL80:SQG86 SZH80:TAC86 TJD80:TJY86 TSZ80:TTU86 UCV80:UDQ86 UMR80:UNM86 UWN80:UXI86 VGJ80:VHE86 VQF80:VRA86 WAB80:WAW86 WJX80:WKS86 WTT80:WUO86 XDP80:XFD86 HH65616:IC65622 RD65616:RY65622 AAZ65616:ABU65622 AKV65616:ALQ65622 AUR65616:AVM65622 BEN65616:BFI65622 BOJ65616:BPE65622 BYF65616:BZA65622 CIB65616:CIW65622 CRX65616:CSS65622 DBT65616:DCO65622 DLP65616:DMK65622 DVL65616:DWG65622 EFH65616:EGC65622 EPD65616:EPY65622 EYZ65616:EZU65622 FIV65616:FJQ65622 FSR65616:FTM65622 GCN65616:GDI65622 GMJ65616:GNE65622 GWF65616:GXA65622 HGB65616:HGW65622 HPX65616:HQS65622 HZT65616:IAO65622 IJP65616:IKK65622 ITL65616:IUG65622 JDH65616:JEC65622 JND65616:JNY65622 JWZ65616:JXU65622 KGV65616:KHQ65622 KQR65616:KRM65622 LAN65616:LBI65622 LKJ65616:LLE65622 LUF65616:LVA65622 MEB65616:MEW65622 MNX65616:MOS65622 MXT65616:MYO65622 NHP65616:NIK65622 NRL65616:NSG65622 OBH65616:OCC65622 OLD65616:OLY65622 OUZ65616:OVU65622 PEV65616:PFQ65622 POR65616:PPM65622 PYN65616:PZI65622 QIJ65616:QJE65622 QSF65616:QTA65622 RCB65616:RCW65622 RLX65616:RMS65622 RVT65616:RWO65622 SFP65616:SGK65622 SPL65616:SQG65622 SZH65616:TAC65622 TJD65616:TJY65622 TSZ65616:TTU65622 UCV65616:UDQ65622 UMR65616:UNM65622 UWN65616:UXI65622 VGJ65616:VHE65622 VQF65616:VRA65622 WAB65616:WAW65622 WJX65616:WKS65622 WTT65616:WUO65622 XDP65616:XFD65622 HH131152:IC131158 RD131152:RY131158 AAZ131152:ABU131158 AKV131152:ALQ131158 AUR131152:AVM131158 BEN131152:BFI131158 BOJ131152:BPE131158 BYF131152:BZA131158 CIB131152:CIW131158 CRX131152:CSS131158 DBT131152:DCO131158 DLP131152:DMK131158 DVL131152:DWG131158 EFH131152:EGC131158 EPD131152:EPY131158 EYZ131152:EZU131158 FIV131152:FJQ131158 FSR131152:FTM131158 GCN131152:GDI131158 GMJ131152:GNE131158 GWF131152:GXA131158 HGB131152:HGW131158 HPX131152:HQS131158 HZT131152:IAO131158 IJP131152:IKK131158 ITL131152:IUG131158 JDH131152:JEC131158 JND131152:JNY131158 JWZ131152:JXU131158 KGV131152:KHQ131158 KQR131152:KRM131158 LAN131152:LBI131158 LKJ131152:LLE131158 LUF131152:LVA131158 MEB131152:MEW131158 MNX131152:MOS131158 MXT131152:MYO131158 NHP131152:NIK131158 NRL131152:NSG131158 OBH131152:OCC131158 OLD131152:OLY131158 OUZ131152:OVU131158 PEV131152:PFQ131158 POR131152:PPM131158 PYN131152:PZI131158 QIJ131152:QJE131158 QSF131152:QTA131158 RCB131152:RCW131158 RLX131152:RMS131158 RVT131152:RWO131158 SFP131152:SGK131158 SPL131152:SQG131158 SZH131152:TAC131158 TJD131152:TJY131158 TSZ131152:TTU131158 UCV131152:UDQ131158 UMR131152:UNM131158 UWN131152:UXI131158 VGJ131152:VHE131158 VQF131152:VRA131158 WAB131152:WAW131158 WJX131152:WKS131158 WTT131152:WUO131158 XDP131152:XFD131158 HH196688:IC196694 RD196688:RY196694 AAZ196688:ABU196694 AKV196688:ALQ196694 AUR196688:AVM196694 BEN196688:BFI196694 BOJ196688:BPE196694 BYF196688:BZA196694 CIB196688:CIW196694 CRX196688:CSS196694 DBT196688:DCO196694 DLP196688:DMK196694 DVL196688:DWG196694 EFH196688:EGC196694 EPD196688:EPY196694 EYZ196688:EZU196694 FIV196688:FJQ196694 FSR196688:FTM196694 GCN196688:GDI196694 GMJ196688:GNE196694 GWF196688:GXA196694 HGB196688:HGW196694 HPX196688:HQS196694 HZT196688:IAO196694 IJP196688:IKK196694 ITL196688:IUG196694 JDH196688:JEC196694 JND196688:JNY196694 JWZ196688:JXU196694 KGV196688:KHQ196694 KQR196688:KRM196694 LAN196688:LBI196694 LKJ196688:LLE196694 LUF196688:LVA196694 MEB196688:MEW196694 MNX196688:MOS196694 MXT196688:MYO196694 NHP196688:NIK196694 NRL196688:NSG196694 OBH196688:OCC196694 OLD196688:OLY196694 OUZ196688:OVU196694 PEV196688:PFQ196694 POR196688:PPM196694 PYN196688:PZI196694 QIJ196688:QJE196694 QSF196688:QTA196694 RCB196688:RCW196694 RLX196688:RMS196694 RVT196688:RWO196694 SFP196688:SGK196694 SPL196688:SQG196694 SZH196688:TAC196694 TJD196688:TJY196694 TSZ196688:TTU196694 UCV196688:UDQ196694 UMR196688:UNM196694 UWN196688:UXI196694 VGJ196688:VHE196694 VQF196688:VRA196694 WAB196688:WAW196694 WJX196688:WKS196694 WTT196688:WUO196694 XDP196688:XFD196694 HH262224:IC262230 RD262224:RY262230 AAZ262224:ABU262230 AKV262224:ALQ262230 AUR262224:AVM262230 BEN262224:BFI262230 BOJ262224:BPE262230 BYF262224:BZA262230 CIB262224:CIW262230 CRX262224:CSS262230 DBT262224:DCO262230 DLP262224:DMK262230 DVL262224:DWG262230 EFH262224:EGC262230 EPD262224:EPY262230 EYZ262224:EZU262230 FIV262224:FJQ262230 FSR262224:FTM262230 GCN262224:GDI262230 GMJ262224:GNE262230 GWF262224:GXA262230 HGB262224:HGW262230 HPX262224:HQS262230 HZT262224:IAO262230 IJP262224:IKK262230 ITL262224:IUG262230 JDH262224:JEC262230 JND262224:JNY262230 JWZ262224:JXU262230 KGV262224:KHQ262230 KQR262224:KRM262230 LAN262224:LBI262230 LKJ262224:LLE262230 LUF262224:LVA262230 MEB262224:MEW262230 MNX262224:MOS262230 MXT262224:MYO262230 NHP262224:NIK262230 NRL262224:NSG262230 OBH262224:OCC262230 OLD262224:OLY262230 OUZ262224:OVU262230 PEV262224:PFQ262230 POR262224:PPM262230 PYN262224:PZI262230 QIJ262224:QJE262230 QSF262224:QTA262230 RCB262224:RCW262230 RLX262224:RMS262230 RVT262224:RWO262230 SFP262224:SGK262230 SPL262224:SQG262230 SZH262224:TAC262230 TJD262224:TJY262230 TSZ262224:TTU262230 UCV262224:UDQ262230 UMR262224:UNM262230 UWN262224:UXI262230 VGJ262224:VHE262230 VQF262224:VRA262230 WAB262224:WAW262230 WJX262224:WKS262230 WTT262224:WUO262230 XDP262224:XFD262230 HH327760:IC327766 RD327760:RY327766 AAZ327760:ABU327766 AKV327760:ALQ327766 AUR327760:AVM327766 BEN327760:BFI327766 BOJ327760:BPE327766 BYF327760:BZA327766 CIB327760:CIW327766 CRX327760:CSS327766 DBT327760:DCO327766 DLP327760:DMK327766 DVL327760:DWG327766 EFH327760:EGC327766 EPD327760:EPY327766 EYZ327760:EZU327766 FIV327760:FJQ327766 FSR327760:FTM327766 GCN327760:GDI327766 GMJ327760:GNE327766 GWF327760:GXA327766 HGB327760:HGW327766 HPX327760:HQS327766 HZT327760:IAO327766 IJP327760:IKK327766 ITL327760:IUG327766 JDH327760:JEC327766 JND327760:JNY327766 JWZ327760:JXU327766 KGV327760:KHQ327766 KQR327760:KRM327766 LAN327760:LBI327766 LKJ327760:LLE327766 LUF327760:LVA327766 MEB327760:MEW327766 MNX327760:MOS327766 MXT327760:MYO327766 NHP327760:NIK327766 NRL327760:NSG327766 OBH327760:OCC327766 OLD327760:OLY327766 OUZ327760:OVU327766 PEV327760:PFQ327766 POR327760:PPM327766 PYN327760:PZI327766 QIJ327760:QJE327766 QSF327760:QTA327766 RCB327760:RCW327766 RLX327760:RMS327766 RVT327760:RWO327766 SFP327760:SGK327766 SPL327760:SQG327766 SZH327760:TAC327766 TJD327760:TJY327766 TSZ327760:TTU327766 UCV327760:UDQ327766 UMR327760:UNM327766 UWN327760:UXI327766 VGJ327760:VHE327766 VQF327760:VRA327766 WAB327760:WAW327766 WJX327760:WKS327766 WTT327760:WUO327766 XDP327760:XFD327766 HH393296:IC393302 RD393296:RY393302 AAZ393296:ABU393302 AKV393296:ALQ393302 AUR393296:AVM393302 BEN393296:BFI393302 BOJ393296:BPE393302 BYF393296:BZA393302 CIB393296:CIW393302 CRX393296:CSS393302 DBT393296:DCO393302 DLP393296:DMK393302 DVL393296:DWG393302 EFH393296:EGC393302 EPD393296:EPY393302 EYZ393296:EZU393302 FIV393296:FJQ393302 FSR393296:FTM393302 GCN393296:GDI393302 GMJ393296:GNE393302 GWF393296:GXA393302 HGB393296:HGW393302 HPX393296:HQS393302 HZT393296:IAO393302 IJP393296:IKK393302 ITL393296:IUG393302 JDH393296:JEC393302 JND393296:JNY393302 JWZ393296:JXU393302 KGV393296:KHQ393302 KQR393296:KRM393302 LAN393296:LBI393302 LKJ393296:LLE393302 LUF393296:LVA393302 MEB393296:MEW393302 MNX393296:MOS393302 MXT393296:MYO393302 NHP393296:NIK393302 NRL393296:NSG393302 OBH393296:OCC393302 OLD393296:OLY393302 OUZ393296:OVU393302 PEV393296:PFQ393302 POR393296:PPM393302 PYN393296:PZI393302 QIJ393296:QJE393302 QSF393296:QTA393302 RCB393296:RCW393302 RLX393296:RMS393302 RVT393296:RWO393302 SFP393296:SGK393302 SPL393296:SQG393302 SZH393296:TAC393302 TJD393296:TJY393302 TSZ393296:TTU393302 UCV393296:UDQ393302 UMR393296:UNM393302 UWN393296:UXI393302 VGJ393296:VHE393302 VQF393296:VRA393302 WAB393296:WAW393302 WJX393296:WKS393302 WTT393296:WUO393302 XDP393296:XFD393302 HH458832:IC458838 RD458832:RY458838 AAZ458832:ABU458838 AKV458832:ALQ458838 AUR458832:AVM458838 BEN458832:BFI458838 BOJ458832:BPE458838 BYF458832:BZA458838 CIB458832:CIW458838 CRX458832:CSS458838 DBT458832:DCO458838 DLP458832:DMK458838 DVL458832:DWG458838 EFH458832:EGC458838 EPD458832:EPY458838 EYZ458832:EZU458838 FIV458832:FJQ458838 FSR458832:FTM458838 GCN458832:GDI458838 GMJ458832:GNE458838 GWF458832:GXA458838 HGB458832:HGW458838 HPX458832:HQS458838 HZT458832:IAO458838 IJP458832:IKK458838 ITL458832:IUG458838 JDH458832:JEC458838 JND458832:JNY458838 JWZ458832:JXU458838 KGV458832:KHQ458838 KQR458832:KRM458838 LAN458832:LBI458838 LKJ458832:LLE458838 LUF458832:LVA458838 MEB458832:MEW458838 MNX458832:MOS458838 MXT458832:MYO458838 NHP458832:NIK458838 NRL458832:NSG458838 OBH458832:OCC458838 OLD458832:OLY458838 OUZ458832:OVU458838 PEV458832:PFQ458838 POR458832:PPM458838 PYN458832:PZI458838 QIJ458832:QJE458838 QSF458832:QTA458838 RCB458832:RCW458838 RLX458832:RMS458838 RVT458832:RWO458838 SFP458832:SGK458838 SPL458832:SQG458838 SZH458832:TAC458838 TJD458832:TJY458838 TSZ458832:TTU458838 UCV458832:UDQ458838 UMR458832:UNM458838 UWN458832:UXI458838 VGJ458832:VHE458838 VQF458832:VRA458838 WAB458832:WAW458838 WJX458832:WKS458838 WTT458832:WUO458838 XDP458832:XFD458838 HH524368:IC524374 RD524368:RY524374 AAZ524368:ABU524374 AKV524368:ALQ524374 AUR524368:AVM524374 BEN524368:BFI524374 BOJ524368:BPE524374 BYF524368:BZA524374 CIB524368:CIW524374 CRX524368:CSS524374 DBT524368:DCO524374 DLP524368:DMK524374 DVL524368:DWG524374 EFH524368:EGC524374 EPD524368:EPY524374 EYZ524368:EZU524374 FIV524368:FJQ524374 FSR524368:FTM524374 GCN524368:GDI524374 GMJ524368:GNE524374 GWF524368:GXA524374 HGB524368:HGW524374 HPX524368:HQS524374 HZT524368:IAO524374 IJP524368:IKK524374 ITL524368:IUG524374 JDH524368:JEC524374 JND524368:JNY524374 JWZ524368:JXU524374 KGV524368:KHQ524374 KQR524368:KRM524374 LAN524368:LBI524374 LKJ524368:LLE524374 LUF524368:LVA524374 MEB524368:MEW524374 MNX524368:MOS524374 MXT524368:MYO524374 NHP524368:NIK524374 NRL524368:NSG524374 OBH524368:OCC524374 OLD524368:OLY524374 OUZ524368:OVU524374 PEV524368:PFQ524374 POR524368:PPM524374 PYN524368:PZI524374 QIJ524368:QJE524374 QSF524368:QTA524374 RCB524368:RCW524374 RLX524368:RMS524374 RVT524368:RWO524374 SFP524368:SGK524374 SPL524368:SQG524374 SZH524368:TAC524374 TJD524368:TJY524374 TSZ524368:TTU524374 UCV524368:UDQ524374 UMR524368:UNM524374 UWN524368:UXI524374 VGJ524368:VHE524374 VQF524368:VRA524374 WAB524368:WAW524374 WJX524368:WKS524374 WTT524368:WUO524374 XDP524368:XFD524374 HH589904:IC589910 RD589904:RY589910 AAZ589904:ABU589910 AKV589904:ALQ589910 AUR589904:AVM589910 BEN589904:BFI589910 BOJ589904:BPE589910 BYF589904:BZA589910 CIB589904:CIW589910 CRX589904:CSS589910 DBT589904:DCO589910 DLP589904:DMK589910 DVL589904:DWG589910 EFH589904:EGC589910 EPD589904:EPY589910 EYZ589904:EZU589910 FIV589904:FJQ589910 FSR589904:FTM589910 GCN589904:GDI589910 GMJ589904:GNE589910 GWF589904:GXA589910 HGB589904:HGW589910 HPX589904:HQS589910 HZT589904:IAO589910 IJP589904:IKK589910 ITL589904:IUG589910 JDH589904:JEC589910 JND589904:JNY589910 JWZ589904:JXU589910 KGV589904:KHQ589910 KQR589904:KRM589910 LAN589904:LBI589910 LKJ589904:LLE589910 LUF589904:LVA589910 MEB589904:MEW589910 MNX589904:MOS589910 MXT589904:MYO589910 NHP589904:NIK589910 NRL589904:NSG589910 OBH589904:OCC589910 OLD589904:OLY589910 OUZ589904:OVU589910 PEV589904:PFQ589910 POR589904:PPM589910 PYN589904:PZI589910 QIJ589904:QJE589910 QSF589904:QTA589910 RCB589904:RCW589910 RLX589904:RMS589910 RVT589904:RWO589910 SFP589904:SGK589910 SPL589904:SQG589910 SZH589904:TAC589910 TJD589904:TJY589910 TSZ589904:TTU589910 UCV589904:UDQ589910 UMR589904:UNM589910 UWN589904:UXI589910 VGJ589904:VHE589910 VQF589904:VRA589910 WAB589904:WAW589910 WJX589904:WKS589910 WTT589904:WUO589910 XDP589904:XFD589910 HH655440:IC655446 RD655440:RY655446 AAZ655440:ABU655446 AKV655440:ALQ655446 AUR655440:AVM655446 BEN655440:BFI655446 BOJ655440:BPE655446 BYF655440:BZA655446 CIB655440:CIW655446 CRX655440:CSS655446 DBT655440:DCO655446 DLP655440:DMK655446 DVL655440:DWG655446 EFH655440:EGC655446 EPD655440:EPY655446 EYZ655440:EZU655446 FIV655440:FJQ655446 FSR655440:FTM655446 GCN655440:GDI655446 GMJ655440:GNE655446 GWF655440:GXA655446 HGB655440:HGW655446 HPX655440:HQS655446 HZT655440:IAO655446 IJP655440:IKK655446 ITL655440:IUG655446 JDH655440:JEC655446 JND655440:JNY655446 JWZ655440:JXU655446 KGV655440:KHQ655446 KQR655440:KRM655446 LAN655440:LBI655446 LKJ655440:LLE655446 LUF655440:LVA655446 MEB655440:MEW655446 MNX655440:MOS655446 MXT655440:MYO655446 NHP655440:NIK655446 NRL655440:NSG655446 OBH655440:OCC655446 OLD655440:OLY655446 OUZ655440:OVU655446 PEV655440:PFQ655446 POR655440:PPM655446 PYN655440:PZI655446 QIJ655440:QJE655446 QSF655440:QTA655446 RCB655440:RCW655446 RLX655440:RMS655446 RVT655440:RWO655446 SFP655440:SGK655446 SPL655440:SQG655446 SZH655440:TAC655446 TJD655440:TJY655446 TSZ655440:TTU655446 UCV655440:UDQ655446 UMR655440:UNM655446 UWN655440:UXI655446 VGJ655440:VHE655446 VQF655440:VRA655446 WAB655440:WAW655446 WJX655440:WKS655446 WTT655440:WUO655446 XDP655440:XFD655446 HH720976:IC720982 RD720976:RY720982 AAZ720976:ABU720982 AKV720976:ALQ720982 AUR720976:AVM720982 BEN720976:BFI720982 BOJ720976:BPE720982 BYF720976:BZA720982 CIB720976:CIW720982 CRX720976:CSS720982 DBT720976:DCO720982 DLP720976:DMK720982 DVL720976:DWG720982 EFH720976:EGC720982 EPD720976:EPY720982 EYZ720976:EZU720982 FIV720976:FJQ720982 FSR720976:FTM720982 GCN720976:GDI720982 GMJ720976:GNE720982 GWF720976:GXA720982 HGB720976:HGW720982 HPX720976:HQS720982 HZT720976:IAO720982 IJP720976:IKK720982 ITL720976:IUG720982 JDH720976:JEC720982 JND720976:JNY720982 JWZ720976:JXU720982 KGV720976:KHQ720982 KQR720976:KRM720982 LAN720976:LBI720982 LKJ720976:LLE720982 LUF720976:LVA720982 MEB720976:MEW720982 MNX720976:MOS720982 MXT720976:MYO720982 NHP720976:NIK720982 NRL720976:NSG720982 OBH720976:OCC720982 OLD720976:OLY720982 OUZ720976:OVU720982 PEV720976:PFQ720982 POR720976:PPM720982 PYN720976:PZI720982 QIJ720976:QJE720982 QSF720976:QTA720982 RCB720976:RCW720982 RLX720976:RMS720982 RVT720976:RWO720982 SFP720976:SGK720982 SPL720976:SQG720982 SZH720976:TAC720982 TJD720976:TJY720982 TSZ720976:TTU720982 UCV720976:UDQ720982 UMR720976:UNM720982 UWN720976:UXI720982 VGJ720976:VHE720982 VQF720976:VRA720982 WAB720976:WAW720982 WJX720976:WKS720982 WTT720976:WUO720982 XDP720976:XFD720982 HH786512:IC786518 RD786512:RY786518 AAZ786512:ABU786518 AKV786512:ALQ786518 AUR786512:AVM786518 BEN786512:BFI786518 BOJ786512:BPE786518 BYF786512:BZA786518 CIB786512:CIW786518 CRX786512:CSS786518 DBT786512:DCO786518 DLP786512:DMK786518 DVL786512:DWG786518 EFH786512:EGC786518 EPD786512:EPY786518 EYZ786512:EZU786518 FIV786512:FJQ786518 FSR786512:FTM786518 GCN786512:GDI786518 GMJ786512:GNE786518 GWF786512:GXA786518 HGB786512:HGW786518 HPX786512:HQS786518 HZT786512:IAO786518 IJP786512:IKK786518 ITL786512:IUG786518 JDH786512:JEC786518 JND786512:JNY786518 JWZ786512:JXU786518 KGV786512:KHQ786518 KQR786512:KRM786518 LAN786512:LBI786518 LKJ786512:LLE786518 LUF786512:LVA786518 MEB786512:MEW786518 MNX786512:MOS786518 MXT786512:MYO786518 NHP786512:NIK786518 NRL786512:NSG786518 OBH786512:OCC786518 OLD786512:OLY786518 OUZ786512:OVU786518 PEV786512:PFQ786518 POR786512:PPM786518 PYN786512:PZI786518 QIJ786512:QJE786518 QSF786512:QTA786518 RCB786512:RCW786518 RLX786512:RMS786518 RVT786512:RWO786518 SFP786512:SGK786518 SPL786512:SQG786518 SZH786512:TAC786518 TJD786512:TJY786518 TSZ786512:TTU786518 UCV786512:UDQ786518 UMR786512:UNM786518 UWN786512:UXI786518 VGJ786512:VHE786518 VQF786512:VRA786518 WAB786512:WAW786518 WJX786512:WKS786518 WTT786512:WUO786518 XDP786512:XFD786518 HH852048:IC852054 RD852048:RY852054 AAZ852048:ABU852054 AKV852048:ALQ852054 AUR852048:AVM852054 BEN852048:BFI852054 BOJ852048:BPE852054 BYF852048:BZA852054 CIB852048:CIW852054 CRX852048:CSS852054 DBT852048:DCO852054 DLP852048:DMK852054 DVL852048:DWG852054 EFH852048:EGC852054 EPD852048:EPY852054 EYZ852048:EZU852054 FIV852048:FJQ852054 FSR852048:FTM852054 GCN852048:GDI852054 GMJ852048:GNE852054 GWF852048:GXA852054 HGB852048:HGW852054 HPX852048:HQS852054 HZT852048:IAO852054 IJP852048:IKK852054 ITL852048:IUG852054 JDH852048:JEC852054 JND852048:JNY852054 JWZ852048:JXU852054 KGV852048:KHQ852054 KQR852048:KRM852054 LAN852048:LBI852054 LKJ852048:LLE852054 LUF852048:LVA852054 MEB852048:MEW852054 MNX852048:MOS852054 MXT852048:MYO852054 NHP852048:NIK852054 NRL852048:NSG852054 OBH852048:OCC852054 OLD852048:OLY852054 OUZ852048:OVU852054 PEV852048:PFQ852054 POR852048:PPM852054 PYN852048:PZI852054 QIJ852048:QJE852054 QSF852048:QTA852054 RCB852048:RCW852054 RLX852048:RMS852054 RVT852048:RWO852054 SFP852048:SGK852054 SPL852048:SQG852054 SZH852048:TAC852054 TJD852048:TJY852054 TSZ852048:TTU852054 UCV852048:UDQ852054 UMR852048:UNM852054 UWN852048:UXI852054 VGJ852048:VHE852054 VQF852048:VRA852054 WAB852048:WAW852054 WJX852048:WKS852054 WTT852048:WUO852054 XDP852048:XFD852054 HH917584:IC917590 RD917584:RY917590 AAZ917584:ABU917590 AKV917584:ALQ917590 AUR917584:AVM917590 BEN917584:BFI917590 BOJ917584:BPE917590 BYF917584:BZA917590 CIB917584:CIW917590 CRX917584:CSS917590 DBT917584:DCO917590 DLP917584:DMK917590 DVL917584:DWG917590 EFH917584:EGC917590 EPD917584:EPY917590 EYZ917584:EZU917590 FIV917584:FJQ917590 FSR917584:FTM917590 GCN917584:GDI917590 GMJ917584:GNE917590 GWF917584:GXA917590 HGB917584:HGW917590 HPX917584:HQS917590 HZT917584:IAO917590 IJP917584:IKK917590 ITL917584:IUG917590 JDH917584:JEC917590 JND917584:JNY917590 JWZ917584:JXU917590 KGV917584:KHQ917590 KQR917584:KRM917590 LAN917584:LBI917590 LKJ917584:LLE917590 LUF917584:LVA917590 MEB917584:MEW917590 MNX917584:MOS917590 MXT917584:MYO917590 NHP917584:NIK917590 NRL917584:NSG917590 OBH917584:OCC917590 OLD917584:OLY917590 OUZ917584:OVU917590 PEV917584:PFQ917590 POR917584:PPM917590 PYN917584:PZI917590 QIJ917584:QJE917590 QSF917584:QTA917590 RCB917584:RCW917590 RLX917584:RMS917590 RVT917584:RWO917590 SFP917584:SGK917590 SPL917584:SQG917590 SZH917584:TAC917590 TJD917584:TJY917590 TSZ917584:TTU917590 UCV917584:UDQ917590 UMR917584:UNM917590 UWN917584:UXI917590 VGJ917584:VHE917590 VQF917584:VRA917590 WAB917584:WAW917590 WJX917584:WKS917590 WTT917584:WUO917590 XDP917584:XFD917590 HH983120:IC983126 RD983120:RY983126 AAZ983120:ABU983126 AKV983120:ALQ983126 AUR983120:AVM983126 BEN983120:BFI983126 BOJ983120:BPE983126 BYF983120:BZA983126 CIB983120:CIW983126 CRX983120:CSS983126 DBT983120:DCO983126 DLP983120:DMK983126 DVL983120:DWG983126 EFH983120:EGC983126 EPD983120:EPY983126 EYZ983120:EZU983126 FIV983120:FJQ983126 FSR983120:FTM983126 GCN983120:GDI983126 GMJ983120:GNE983126 GWF983120:GXA983126 HGB983120:HGW983126 HPX983120:HQS983126 HZT983120:IAO983126 IJP983120:IKK983126 ITL983120:IUG983126 JDH983120:JEC983126 JND983120:JNY983126 JWZ983120:JXU983126 KGV983120:KHQ983126 KQR983120:KRM983126 LAN983120:LBI983126 LKJ983120:LLE983126 LUF983120:LVA983126 MEB983120:MEW983126 MNX983120:MOS983126 MXT983120:MYO983126 NHP983120:NIK983126 NRL983120:NSG983126 OBH983120:OCC983126 OLD983120:OLY983126 OUZ983120:OVU983126 PEV983120:PFQ983126 POR983120:PPM983126 PYN983120:PZI983126 QIJ983120:QJE983126 QSF983120:QTA983126 RCB983120:RCW983126 RLX983120:RMS983126 RVT983120:RWO983126 SFP983120:SGK983126 SPL983120:SQG983126 SZH983120:TAC983126 TJD983120:TJY983126 TSZ983120:TTU983126 UCV983120:UDQ983126 UMR983120:UNM983126 UWN983120:UXI983126 VGJ983120:VHE983126 VQF983120:VRA983126 WAB983120:WAW983126 WJX983120:WKS983126 WTT983120:WUO983126 XDP983120:XFD983126 B80:C86 IE80:IF86 SA80:SB86 ABW80:ABX86 ALS80:ALT86 AVO80:AVP86 BFK80:BFL86 BPG80:BPH86 BZC80:BZD86 CIY80:CIZ86 CSU80:CSV86 DCQ80:DCR86 DMM80:DMN86 DWI80:DWJ86 EGE80:EGF86 EQA80:EQB86 EZW80:EZX86 FJS80:FJT86 FTO80:FTP86 GDK80:GDL86 GNG80:GNH86 GXC80:GXD86 HGY80:HGZ86 HQU80:HQV86 IAQ80:IAR86 IKM80:IKN86 IUI80:IUJ86 JEE80:JEF86 JOA80:JOB86 JXW80:JXX86 KHS80:KHT86 KRO80:KRP86 LBK80:LBL86 LLG80:LLH86 LVC80:LVD86 MEY80:MEZ86 MOU80:MOV86 MYQ80:MYR86 NIM80:NIN86 NSI80:NSJ86 OCE80:OCF86 OMA80:OMB86 OVW80:OVX86 PFS80:PFT86 PPO80:PPP86 PZK80:PZL86 QJG80:QJH86 QTC80:QTD86 RCY80:RCZ86 RMU80:RMV86 RWQ80:RWR86 SGM80:SGN86 SQI80:SQJ86 TAE80:TAF86 TKA80:TKB86 TTW80:TTX86 UDS80:UDT86 UNO80:UNP86 UXK80:UXL86 VHG80:VHH86 VRC80:VRD86 WAY80:WAZ86 WKU80:WKV86 WUQ80:WUR86 B65616:C65622 IE65616:IF65622 SA65616:SB65622 ABW65616:ABX65622 ALS65616:ALT65622 AVO65616:AVP65622 BFK65616:BFL65622 BPG65616:BPH65622 BZC65616:BZD65622 CIY65616:CIZ65622 CSU65616:CSV65622 DCQ65616:DCR65622 DMM65616:DMN65622 DWI65616:DWJ65622 EGE65616:EGF65622 EQA65616:EQB65622 EZW65616:EZX65622 FJS65616:FJT65622 FTO65616:FTP65622 GDK65616:GDL65622 GNG65616:GNH65622 GXC65616:GXD65622 HGY65616:HGZ65622 HQU65616:HQV65622 IAQ65616:IAR65622 IKM65616:IKN65622 IUI65616:IUJ65622 JEE65616:JEF65622 JOA65616:JOB65622 JXW65616:JXX65622 KHS65616:KHT65622 KRO65616:KRP65622 LBK65616:LBL65622 LLG65616:LLH65622 LVC65616:LVD65622 MEY65616:MEZ65622 MOU65616:MOV65622 MYQ65616:MYR65622 NIM65616:NIN65622 NSI65616:NSJ65622 OCE65616:OCF65622 OMA65616:OMB65622 OVW65616:OVX65622 PFS65616:PFT65622 PPO65616:PPP65622 PZK65616:PZL65622 QJG65616:QJH65622 QTC65616:QTD65622 RCY65616:RCZ65622 RMU65616:RMV65622 RWQ65616:RWR65622 SGM65616:SGN65622 SQI65616:SQJ65622 TAE65616:TAF65622 TKA65616:TKB65622 TTW65616:TTX65622 UDS65616:UDT65622 UNO65616:UNP65622 UXK65616:UXL65622 VHG65616:VHH65622 VRC65616:VRD65622 WAY65616:WAZ65622 WKU65616:WKV65622 WUQ65616:WUR65622 B131152:C131158 IE131152:IF131158 SA131152:SB131158 ABW131152:ABX131158 ALS131152:ALT131158 AVO131152:AVP131158 BFK131152:BFL131158 BPG131152:BPH131158 BZC131152:BZD131158 CIY131152:CIZ131158 CSU131152:CSV131158 DCQ131152:DCR131158 DMM131152:DMN131158 DWI131152:DWJ131158 EGE131152:EGF131158 EQA131152:EQB131158 EZW131152:EZX131158 FJS131152:FJT131158 FTO131152:FTP131158 GDK131152:GDL131158 GNG131152:GNH131158 GXC131152:GXD131158 HGY131152:HGZ131158 HQU131152:HQV131158 IAQ131152:IAR131158 IKM131152:IKN131158 IUI131152:IUJ131158 JEE131152:JEF131158 JOA131152:JOB131158 JXW131152:JXX131158 KHS131152:KHT131158 KRO131152:KRP131158 LBK131152:LBL131158 LLG131152:LLH131158 LVC131152:LVD131158 MEY131152:MEZ131158 MOU131152:MOV131158 MYQ131152:MYR131158 NIM131152:NIN131158 NSI131152:NSJ131158 OCE131152:OCF131158 OMA131152:OMB131158 OVW131152:OVX131158 PFS131152:PFT131158 PPO131152:PPP131158 PZK131152:PZL131158 QJG131152:QJH131158 QTC131152:QTD131158 RCY131152:RCZ131158 RMU131152:RMV131158 RWQ131152:RWR131158 SGM131152:SGN131158 SQI131152:SQJ131158 TAE131152:TAF131158 TKA131152:TKB131158 TTW131152:TTX131158 UDS131152:UDT131158 UNO131152:UNP131158 UXK131152:UXL131158 VHG131152:VHH131158 VRC131152:VRD131158 WAY131152:WAZ131158 WKU131152:WKV131158 WUQ131152:WUR131158 B196688:C196694 IE196688:IF196694 SA196688:SB196694 ABW196688:ABX196694 ALS196688:ALT196694 AVO196688:AVP196694 BFK196688:BFL196694 BPG196688:BPH196694 BZC196688:BZD196694 CIY196688:CIZ196694 CSU196688:CSV196694 DCQ196688:DCR196694 DMM196688:DMN196694 DWI196688:DWJ196694 EGE196688:EGF196694 EQA196688:EQB196694 EZW196688:EZX196694 FJS196688:FJT196694 FTO196688:FTP196694 GDK196688:GDL196694 GNG196688:GNH196694 GXC196688:GXD196694 HGY196688:HGZ196694 HQU196688:HQV196694 IAQ196688:IAR196694 IKM196688:IKN196694 IUI196688:IUJ196694 JEE196688:JEF196694 JOA196688:JOB196694 JXW196688:JXX196694 KHS196688:KHT196694 KRO196688:KRP196694 LBK196688:LBL196694 LLG196688:LLH196694 LVC196688:LVD196694 MEY196688:MEZ196694 MOU196688:MOV196694 MYQ196688:MYR196694 NIM196688:NIN196694 NSI196688:NSJ196694 OCE196688:OCF196694 OMA196688:OMB196694 OVW196688:OVX196694 PFS196688:PFT196694 PPO196688:PPP196694 PZK196688:PZL196694 QJG196688:QJH196694 QTC196688:QTD196694 RCY196688:RCZ196694 RMU196688:RMV196694 RWQ196688:RWR196694 SGM196688:SGN196694 SQI196688:SQJ196694 TAE196688:TAF196694 TKA196688:TKB196694 TTW196688:TTX196694 UDS196688:UDT196694 UNO196688:UNP196694 UXK196688:UXL196694 VHG196688:VHH196694 VRC196688:VRD196694 WAY196688:WAZ196694 WKU196688:WKV196694 WUQ196688:WUR196694 B262224:C262230 IE262224:IF262230 SA262224:SB262230 ABW262224:ABX262230 ALS262224:ALT262230 AVO262224:AVP262230 BFK262224:BFL262230 BPG262224:BPH262230 BZC262224:BZD262230 CIY262224:CIZ262230 CSU262224:CSV262230 DCQ262224:DCR262230 DMM262224:DMN262230 DWI262224:DWJ262230 EGE262224:EGF262230 EQA262224:EQB262230 EZW262224:EZX262230 FJS262224:FJT262230 FTO262224:FTP262230 GDK262224:GDL262230 GNG262224:GNH262230 GXC262224:GXD262230 HGY262224:HGZ262230 HQU262224:HQV262230 IAQ262224:IAR262230 IKM262224:IKN262230 IUI262224:IUJ262230 JEE262224:JEF262230 JOA262224:JOB262230 JXW262224:JXX262230 KHS262224:KHT262230 KRO262224:KRP262230 LBK262224:LBL262230 LLG262224:LLH262230 LVC262224:LVD262230 MEY262224:MEZ262230 MOU262224:MOV262230 MYQ262224:MYR262230 NIM262224:NIN262230 NSI262224:NSJ262230 OCE262224:OCF262230 OMA262224:OMB262230 OVW262224:OVX262230 PFS262224:PFT262230 PPO262224:PPP262230 PZK262224:PZL262230 QJG262224:QJH262230 QTC262224:QTD262230 RCY262224:RCZ262230 RMU262224:RMV262230 RWQ262224:RWR262230 SGM262224:SGN262230 SQI262224:SQJ262230 TAE262224:TAF262230 TKA262224:TKB262230 TTW262224:TTX262230 UDS262224:UDT262230 UNO262224:UNP262230 UXK262224:UXL262230 VHG262224:VHH262230 VRC262224:VRD262230 WAY262224:WAZ262230 WKU262224:WKV262230 WUQ262224:WUR262230 B327760:C327766 IE327760:IF327766 SA327760:SB327766 ABW327760:ABX327766 ALS327760:ALT327766 AVO327760:AVP327766 BFK327760:BFL327766 BPG327760:BPH327766 BZC327760:BZD327766 CIY327760:CIZ327766 CSU327760:CSV327766 DCQ327760:DCR327766 DMM327760:DMN327766 DWI327760:DWJ327766 EGE327760:EGF327766 EQA327760:EQB327766 EZW327760:EZX327766 FJS327760:FJT327766 FTO327760:FTP327766 GDK327760:GDL327766 GNG327760:GNH327766 GXC327760:GXD327766 HGY327760:HGZ327766 HQU327760:HQV327766 IAQ327760:IAR327766 IKM327760:IKN327766 IUI327760:IUJ327766 JEE327760:JEF327766 JOA327760:JOB327766 JXW327760:JXX327766 KHS327760:KHT327766 KRO327760:KRP327766 LBK327760:LBL327766 LLG327760:LLH327766 LVC327760:LVD327766 MEY327760:MEZ327766 MOU327760:MOV327766 MYQ327760:MYR327766 NIM327760:NIN327766 NSI327760:NSJ327766 OCE327760:OCF327766 OMA327760:OMB327766 OVW327760:OVX327766 PFS327760:PFT327766 PPO327760:PPP327766 PZK327760:PZL327766 QJG327760:QJH327766 QTC327760:QTD327766 RCY327760:RCZ327766 RMU327760:RMV327766 RWQ327760:RWR327766 SGM327760:SGN327766 SQI327760:SQJ327766 TAE327760:TAF327766 TKA327760:TKB327766 TTW327760:TTX327766 UDS327760:UDT327766 UNO327760:UNP327766 UXK327760:UXL327766 VHG327760:VHH327766 VRC327760:VRD327766 WAY327760:WAZ327766 WKU327760:WKV327766 WUQ327760:WUR327766 B393296:C393302 IE393296:IF393302 SA393296:SB393302 ABW393296:ABX393302 ALS393296:ALT393302 AVO393296:AVP393302 BFK393296:BFL393302 BPG393296:BPH393302 BZC393296:BZD393302 CIY393296:CIZ393302 CSU393296:CSV393302 DCQ393296:DCR393302 DMM393296:DMN393302 DWI393296:DWJ393302 EGE393296:EGF393302 EQA393296:EQB393302 EZW393296:EZX393302 FJS393296:FJT393302 FTO393296:FTP393302 GDK393296:GDL393302 GNG393296:GNH393302 GXC393296:GXD393302 HGY393296:HGZ393302 HQU393296:HQV393302 IAQ393296:IAR393302 IKM393296:IKN393302 IUI393296:IUJ393302 JEE393296:JEF393302 JOA393296:JOB393302 JXW393296:JXX393302 KHS393296:KHT393302 KRO393296:KRP393302 LBK393296:LBL393302 LLG393296:LLH393302 LVC393296:LVD393302 MEY393296:MEZ393302 MOU393296:MOV393302 MYQ393296:MYR393302 NIM393296:NIN393302 NSI393296:NSJ393302 OCE393296:OCF393302 OMA393296:OMB393302 OVW393296:OVX393302 PFS393296:PFT393302 PPO393296:PPP393302 PZK393296:PZL393302 QJG393296:QJH393302 QTC393296:QTD393302 RCY393296:RCZ393302 RMU393296:RMV393302 RWQ393296:RWR393302 SGM393296:SGN393302 SQI393296:SQJ393302 TAE393296:TAF393302 TKA393296:TKB393302 TTW393296:TTX393302 UDS393296:UDT393302 UNO393296:UNP393302 UXK393296:UXL393302 VHG393296:VHH393302 VRC393296:VRD393302 WAY393296:WAZ393302 WKU393296:WKV393302 WUQ393296:WUR393302 B458832:C458838 IE458832:IF458838 SA458832:SB458838 ABW458832:ABX458838 ALS458832:ALT458838 AVO458832:AVP458838 BFK458832:BFL458838 BPG458832:BPH458838 BZC458832:BZD458838 CIY458832:CIZ458838 CSU458832:CSV458838 DCQ458832:DCR458838 DMM458832:DMN458838 DWI458832:DWJ458838 EGE458832:EGF458838 EQA458832:EQB458838 EZW458832:EZX458838 FJS458832:FJT458838 FTO458832:FTP458838 GDK458832:GDL458838 GNG458832:GNH458838 GXC458832:GXD458838 HGY458832:HGZ458838 HQU458832:HQV458838 IAQ458832:IAR458838 IKM458832:IKN458838 IUI458832:IUJ458838 JEE458832:JEF458838 JOA458832:JOB458838 JXW458832:JXX458838 KHS458832:KHT458838 KRO458832:KRP458838 LBK458832:LBL458838 LLG458832:LLH458838 LVC458832:LVD458838 MEY458832:MEZ458838 MOU458832:MOV458838 MYQ458832:MYR458838 NIM458832:NIN458838 NSI458832:NSJ458838 OCE458832:OCF458838 OMA458832:OMB458838 OVW458832:OVX458838 PFS458832:PFT458838 PPO458832:PPP458838 PZK458832:PZL458838 QJG458832:QJH458838 QTC458832:QTD458838 RCY458832:RCZ458838 RMU458832:RMV458838 RWQ458832:RWR458838 SGM458832:SGN458838 SQI458832:SQJ458838 TAE458832:TAF458838 TKA458832:TKB458838 TTW458832:TTX458838 UDS458832:UDT458838 UNO458832:UNP458838 UXK458832:UXL458838 VHG458832:VHH458838 VRC458832:VRD458838 WAY458832:WAZ458838 WKU458832:WKV458838 WUQ458832:WUR458838 B524368:C524374 IE524368:IF524374 SA524368:SB524374 ABW524368:ABX524374 ALS524368:ALT524374 AVO524368:AVP524374 BFK524368:BFL524374 BPG524368:BPH524374 BZC524368:BZD524374 CIY524368:CIZ524374 CSU524368:CSV524374 DCQ524368:DCR524374 DMM524368:DMN524374 DWI524368:DWJ524374 EGE524368:EGF524374 EQA524368:EQB524374 EZW524368:EZX524374 FJS524368:FJT524374 FTO524368:FTP524374 GDK524368:GDL524374 GNG524368:GNH524374 GXC524368:GXD524374 HGY524368:HGZ524374 HQU524368:HQV524374 IAQ524368:IAR524374 IKM524368:IKN524374 IUI524368:IUJ524374 JEE524368:JEF524374 JOA524368:JOB524374 JXW524368:JXX524374 KHS524368:KHT524374 KRO524368:KRP524374 LBK524368:LBL524374 LLG524368:LLH524374 LVC524368:LVD524374 MEY524368:MEZ524374 MOU524368:MOV524374 MYQ524368:MYR524374 NIM524368:NIN524374 NSI524368:NSJ524374 OCE524368:OCF524374 OMA524368:OMB524374 OVW524368:OVX524374 PFS524368:PFT524374 PPO524368:PPP524374 PZK524368:PZL524374 QJG524368:QJH524374 QTC524368:QTD524374 RCY524368:RCZ524374 RMU524368:RMV524374 RWQ524368:RWR524374 SGM524368:SGN524374 SQI524368:SQJ524374 TAE524368:TAF524374 TKA524368:TKB524374 TTW524368:TTX524374 UDS524368:UDT524374 UNO524368:UNP524374 UXK524368:UXL524374 VHG524368:VHH524374 VRC524368:VRD524374 WAY524368:WAZ524374 WKU524368:WKV524374 WUQ524368:WUR524374 B589904:C589910 IE589904:IF589910 SA589904:SB589910 ABW589904:ABX589910 ALS589904:ALT589910 AVO589904:AVP589910 BFK589904:BFL589910 BPG589904:BPH589910 BZC589904:BZD589910 CIY589904:CIZ589910 CSU589904:CSV589910 DCQ589904:DCR589910 DMM589904:DMN589910 DWI589904:DWJ589910 EGE589904:EGF589910 EQA589904:EQB589910 EZW589904:EZX589910 FJS589904:FJT589910 FTO589904:FTP589910 GDK589904:GDL589910 GNG589904:GNH589910 GXC589904:GXD589910 HGY589904:HGZ589910 HQU589904:HQV589910 IAQ589904:IAR589910 IKM589904:IKN589910 IUI589904:IUJ589910 JEE589904:JEF589910 JOA589904:JOB589910 JXW589904:JXX589910 KHS589904:KHT589910 KRO589904:KRP589910 LBK589904:LBL589910 LLG589904:LLH589910 LVC589904:LVD589910 MEY589904:MEZ589910 MOU589904:MOV589910 MYQ589904:MYR589910 NIM589904:NIN589910 NSI589904:NSJ589910 OCE589904:OCF589910 OMA589904:OMB589910 OVW589904:OVX589910 PFS589904:PFT589910 PPO589904:PPP589910 PZK589904:PZL589910 QJG589904:QJH589910 QTC589904:QTD589910 RCY589904:RCZ589910 RMU589904:RMV589910 RWQ589904:RWR589910 SGM589904:SGN589910 SQI589904:SQJ589910 TAE589904:TAF589910 TKA589904:TKB589910 TTW589904:TTX589910 UDS589904:UDT589910 UNO589904:UNP589910 UXK589904:UXL589910 VHG589904:VHH589910 VRC589904:VRD589910 WAY589904:WAZ589910 WKU589904:WKV589910 WUQ589904:WUR589910 B655440:C655446 IE655440:IF655446 SA655440:SB655446 ABW655440:ABX655446 ALS655440:ALT655446 AVO655440:AVP655446 BFK655440:BFL655446 BPG655440:BPH655446 BZC655440:BZD655446 CIY655440:CIZ655446 CSU655440:CSV655446 DCQ655440:DCR655446 DMM655440:DMN655446 DWI655440:DWJ655446 EGE655440:EGF655446 EQA655440:EQB655446 EZW655440:EZX655446 FJS655440:FJT655446 FTO655440:FTP655446 GDK655440:GDL655446 GNG655440:GNH655446 GXC655440:GXD655446 HGY655440:HGZ655446 HQU655440:HQV655446 IAQ655440:IAR655446 IKM655440:IKN655446 IUI655440:IUJ655446 JEE655440:JEF655446 JOA655440:JOB655446 JXW655440:JXX655446 KHS655440:KHT655446 KRO655440:KRP655446 LBK655440:LBL655446 LLG655440:LLH655446 LVC655440:LVD655446 MEY655440:MEZ655446 MOU655440:MOV655446 MYQ655440:MYR655446 NIM655440:NIN655446 NSI655440:NSJ655446 OCE655440:OCF655446 OMA655440:OMB655446 OVW655440:OVX655446 PFS655440:PFT655446 PPO655440:PPP655446 PZK655440:PZL655446 QJG655440:QJH655446 QTC655440:QTD655446 RCY655440:RCZ655446 RMU655440:RMV655446 RWQ655440:RWR655446 SGM655440:SGN655446 SQI655440:SQJ655446 TAE655440:TAF655446 TKA655440:TKB655446 TTW655440:TTX655446 UDS655440:UDT655446 UNO655440:UNP655446 UXK655440:UXL655446 VHG655440:VHH655446 VRC655440:VRD655446 WAY655440:WAZ655446 WKU655440:WKV655446 WUQ655440:WUR655446 B720976:C720982 IE720976:IF720982 SA720976:SB720982 ABW720976:ABX720982 ALS720976:ALT720982 AVO720976:AVP720982 BFK720976:BFL720982 BPG720976:BPH720982 BZC720976:BZD720982 CIY720976:CIZ720982 CSU720976:CSV720982 DCQ720976:DCR720982 DMM720976:DMN720982 DWI720976:DWJ720982 EGE720976:EGF720982 EQA720976:EQB720982 EZW720976:EZX720982 FJS720976:FJT720982 FTO720976:FTP720982 GDK720976:GDL720982 GNG720976:GNH720982 GXC720976:GXD720982 HGY720976:HGZ720982 HQU720976:HQV720982 IAQ720976:IAR720982 IKM720976:IKN720982 IUI720976:IUJ720982 JEE720976:JEF720982 JOA720976:JOB720982 JXW720976:JXX720982 KHS720976:KHT720982 KRO720976:KRP720982 LBK720976:LBL720982 LLG720976:LLH720982 LVC720976:LVD720982 MEY720976:MEZ720982 MOU720976:MOV720982 MYQ720976:MYR720982 NIM720976:NIN720982 NSI720976:NSJ720982 OCE720976:OCF720982 OMA720976:OMB720982 OVW720976:OVX720982 PFS720976:PFT720982 PPO720976:PPP720982 PZK720976:PZL720982 QJG720976:QJH720982 QTC720976:QTD720982 RCY720976:RCZ720982 RMU720976:RMV720982 RWQ720976:RWR720982 SGM720976:SGN720982 SQI720976:SQJ720982 TAE720976:TAF720982 TKA720976:TKB720982 TTW720976:TTX720982 UDS720976:UDT720982 UNO720976:UNP720982 UXK720976:UXL720982 VHG720976:VHH720982 VRC720976:VRD720982 WAY720976:WAZ720982 WKU720976:WKV720982 WUQ720976:WUR720982 B786512:C786518 IE786512:IF786518 SA786512:SB786518 ABW786512:ABX786518 ALS786512:ALT786518 AVO786512:AVP786518 BFK786512:BFL786518 BPG786512:BPH786518 BZC786512:BZD786518 CIY786512:CIZ786518 CSU786512:CSV786518 DCQ786512:DCR786518 DMM786512:DMN786518 DWI786512:DWJ786518 EGE786512:EGF786518 EQA786512:EQB786518 EZW786512:EZX786518 FJS786512:FJT786518 FTO786512:FTP786518 GDK786512:GDL786518 GNG786512:GNH786518 GXC786512:GXD786518 HGY786512:HGZ786518 HQU786512:HQV786518 IAQ786512:IAR786518 IKM786512:IKN786518 IUI786512:IUJ786518 JEE786512:JEF786518 JOA786512:JOB786518 JXW786512:JXX786518 KHS786512:KHT786518 KRO786512:KRP786518 LBK786512:LBL786518 LLG786512:LLH786518 LVC786512:LVD786518 MEY786512:MEZ786518 MOU786512:MOV786518 MYQ786512:MYR786518 NIM786512:NIN786518 NSI786512:NSJ786518 OCE786512:OCF786518 OMA786512:OMB786518 OVW786512:OVX786518 PFS786512:PFT786518 PPO786512:PPP786518 PZK786512:PZL786518 QJG786512:QJH786518 QTC786512:QTD786518 RCY786512:RCZ786518 RMU786512:RMV786518 RWQ786512:RWR786518 SGM786512:SGN786518 SQI786512:SQJ786518 TAE786512:TAF786518 TKA786512:TKB786518 TTW786512:TTX786518 UDS786512:UDT786518 UNO786512:UNP786518 UXK786512:UXL786518 VHG786512:VHH786518 VRC786512:VRD786518 WAY786512:WAZ786518 WKU786512:WKV786518 WUQ786512:WUR786518 B852048:C852054 IE852048:IF852054 SA852048:SB852054 ABW852048:ABX852054 ALS852048:ALT852054 AVO852048:AVP852054 BFK852048:BFL852054 BPG852048:BPH852054 BZC852048:BZD852054 CIY852048:CIZ852054 CSU852048:CSV852054 DCQ852048:DCR852054 DMM852048:DMN852054 DWI852048:DWJ852054 EGE852048:EGF852054 EQA852048:EQB852054 EZW852048:EZX852054 FJS852048:FJT852054 FTO852048:FTP852054 GDK852048:GDL852054 GNG852048:GNH852054 GXC852048:GXD852054 HGY852048:HGZ852054 HQU852048:HQV852054 IAQ852048:IAR852054 IKM852048:IKN852054 IUI852048:IUJ852054 JEE852048:JEF852054 JOA852048:JOB852054 JXW852048:JXX852054 KHS852048:KHT852054 KRO852048:KRP852054 LBK852048:LBL852054 LLG852048:LLH852054 LVC852048:LVD852054 MEY852048:MEZ852054 MOU852048:MOV852054 MYQ852048:MYR852054 NIM852048:NIN852054 NSI852048:NSJ852054 OCE852048:OCF852054 OMA852048:OMB852054 OVW852048:OVX852054 PFS852048:PFT852054 PPO852048:PPP852054 PZK852048:PZL852054 QJG852048:QJH852054 QTC852048:QTD852054 RCY852048:RCZ852054 RMU852048:RMV852054 RWQ852048:RWR852054 SGM852048:SGN852054 SQI852048:SQJ852054 TAE852048:TAF852054 TKA852048:TKB852054 TTW852048:TTX852054 UDS852048:UDT852054 UNO852048:UNP852054 UXK852048:UXL852054 VHG852048:VHH852054 VRC852048:VRD852054 WAY852048:WAZ852054 WKU852048:WKV852054 WUQ852048:WUR852054 B917584:C917590 IE917584:IF917590 SA917584:SB917590 ABW917584:ABX917590 ALS917584:ALT917590 AVO917584:AVP917590 BFK917584:BFL917590 BPG917584:BPH917590 BZC917584:BZD917590 CIY917584:CIZ917590 CSU917584:CSV917590 DCQ917584:DCR917590 DMM917584:DMN917590 DWI917584:DWJ917590 EGE917584:EGF917590 EQA917584:EQB917590 EZW917584:EZX917590 FJS917584:FJT917590 FTO917584:FTP917590 GDK917584:GDL917590 GNG917584:GNH917590 GXC917584:GXD917590 HGY917584:HGZ917590 HQU917584:HQV917590 IAQ917584:IAR917590 IKM917584:IKN917590 IUI917584:IUJ917590 JEE917584:JEF917590 JOA917584:JOB917590 JXW917584:JXX917590 KHS917584:KHT917590 KRO917584:KRP917590 LBK917584:LBL917590 LLG917584:LLH917590 LVC917584:LVD917590 MEY917584:MEZ917590 MOU917584:MOV917590 MYQ917584:MYR917590 NIM917584:NIN917590 NSI917584:NSJ917590 OCE917584:OCF917590 OMA917584:OMB917590 OVW917584:OVX917590 PFS917584:PFT917590 PPO917584:PPP917590 PZK917584:PZL917590 QJG917584:QJH917590 QTC917584:QTD917590 RCY917584:RCZ917590 RMU917584:RMV917590 RWQ917584:RWR917590 SGM917584:SGN917590 SQI917584:SQJ917590 TAE917584:TAF917590 TKA917584:TKB917590 TTW917584:TTX917590 UDS917584:UDT917590 UNO917584:UNP917590 UXK917584:UXL917590 VHG917584:VHH917590 VRC917584:VRD917590 WAY917584:WAZ917590 WKU917584:WKV917590 WUQ917584:WUR917590 B983120:C983126 IE983120:IF983126 SA983120:SB983126 ABW983120:ABX983126 ALS983120:ALT983126 AVO983120:AVP983126 BFK983120:BFL983126 BPG983120:BPH983126 BZC983120:BZD983126 CIY983120:CIZ983126 CSU983120:CSV983126 DCQ983120:DCR983126 DMM983120:DMN983126 DWI983120:DWJ983126 EGE983120:EGF983126 EQA983120:EQB983126 EZW983120:EZX983126 FJS983120:FJT983126 FTO983120:FTP983126 GDK983120:GDL983126 GNG983120:GNH983126 GXC983120:GXD983126 HGY983120:HGZ983126 HQU983120:HQV983126 IAQ983120:IAR983126 IKM983120:IKN983126 IUI983120:IUJ983126 JEE983120:JEF983126 JOA983120:JOB983126 JXW983120:JXX983126 KHS983120:KHT983126 KRO983120:KRP983126 LBK983120:LBL983126 LLG983120:LLH983126 LVC983120:LVD983126 MEY983120:MEZ983126 MOU983120:MOV983126 MYQ983120:MYR983126 NIM983120:NIN983126 NSI983120:NSJ983126 OCE983120:OCF983126 OMA983120:OMB983126 OVW983120:OVX983126 PFS983120:PFT983126 PPO983120:PPP983126 PZK983120:PZL983126 QJG983120:QJH983126 QTC983120:QTD983126 RCY983120:RCZ983126 RMU983120:RMV983126 RWQ983120:RWR983126 SGM983120:SGN983126 SQI983120:SQJ983126 TAE983120:TAF983126 TKA983120:TKB983126 TTW983120:TTX983126 UDS983120:UDT983126 UNO983120:UNP983126 UXK983120:UXL983126 VHG983120:VHH983126 VRC983120:VRD983126 WAY983120:WAZ983126 WKU983120:WKV983126 WUQ983120:WUR983126 E80:E83 IH80:IH83 SD80:SD83 ABZ80:ABZ83 ALV80:ALV83 AVR80:AVR83 BFN80:BFN83 BPJ80:BPJ83 BZF80:BZF83 CJB80:CJB83 CSX80:CSX83 DCT80:DCT83 DMP80:DMP83 DWL80:DWL83 EGH80:EGH83 EQD80:EQD83 EZZ80:EZZ83 FJV80:FJV83 FTR80:FTR83 GDN80:GDN83 GNJ80:GNJ83 GXF80:GXF83 HHB80:HHB83 HQX80:HQX83 IAT80:IAT83 IKP80:IKP83 IUL80:IUL83 JEH80:JEH83 JOD80:JOD83 JXZ80:JXZ83 KHV80:KHV83 KRR80:KRR83 LBN80:LBN83 LLJ80:LLJ83 LVF80:LVF83 MFB80:MFB83 MOX80:MOX83 MYT80:MYT83 NIP80:NIP83 NSL80:NSL83 OCH80:OCH83 OMD80:OMD83 OVZ80:OVZ83 PFV80:PFV83 PPR80:PPR83 PZN80:PZN83 QJJ80:QJJ83 QTF80:QTF83 RDB80:RDB83 RMX80:RMX83 RWT80:RWT83 SGP80:SGP83 SQL80:SQL83 TAH80:TAH83 TKD80:TKD83 TTZ80:TTZ83 UDV80:UDV83 UNR80:UNR83 UXN80:UXN83 VHJ80:VHJ83 VRF80:VRF83 WBB80:WBB83 WKX80:WKX83 WUT80:WUT83 E65616:E65619 IH65616:IH65619 SD65616:SD65619 ABZ65616:ABZ65619 ALV65616:ALV65619 AVR65616:AVR65619 BFN65616:BFN65619 BPJ65616:BPJ65619 BZF65616:BZF65619 CJB65616:CJB65619 CSX65616:CSX65619 DCT65616:DCT65619 DMP65616:DMP65619 DWL65616:DWL65619 EGH65616:EGH65619 EQD65616:EQD65619 EZZ65616:EZZ65619 FJV65616:FJV65619 FTR65616:FTR65619 GDN65616:GDN65619 GNJ65616:GNJ65619 GXF65616:GXF65619 HHB65616:HHB65619 HQX65616:HQX65619 IAT65616:IAT65619 IKP65616:IKP65619 IUL65616:IUL65619 JEH65616:JEH65619 JOD65616:JOD65619 JXZ65616:JXZ65619 KHV65616:KHV65619 KRR65616:KRR65619 LBN65616:LBN65619 LLJ65616:LLJ65619 LVF65616:LVF65619 MFB65616:MFB65619 MOX65616:MOX65619 MYT65616:MYT65619 NIP65616:NIP65619 NSL65616:NSL65619 OCH65616:OCH65619 OMD65616:OMD65619 OVZ65616:OVZ65619 PFV65616:PFV65619 PPR65616:PPR65619 PZN65616:PZN65619 QJJ65616:QJJ65619 QTF65616:QTF65619 RDB65616:RDB65619 RMX65616:RMX65619 RWT65616:RWT65619 SGP65616:SGP65619 SQL65616:SQL65619 TAH65616:TAH65619 TKD65616:TKD65619 TTZ65616:TTZ65619 UDV65616:UDV65619 UNR65616:UNR65619 UXN65616:UXN65619 VHJ65616:VHJ65619 VRF65616:VRF65619 WBB65616:WBB65619 WKX65616:WKX65619 WUT65616:WUT65619 E131152:E131155 IH131152:IH131155 SD131152:SD131155 ABZ131152:ABZ131155 ALV131152:ALV131155 AVR131152:AVR131155 BFN131152:BFN131155 BPJ131152:BPJ131155 BZF131152:BZF131155 CJB131152:CJB131155 CSX131152:CSX131155 DCT131152:DCT131155 DMP131152:DMP131155 DWL131152:DWL131155 EGH131152:EGH131155 EQD131152:EQD131155 EZZ131152:EZZ131155 FJV131152:FJV131155 FTR131152:FTR131155 GDN131152:GDN131155 GNJ131152:GNJ131155 GXF131152:GXF131155 HHB131152:HHB131155 HQX131152:HQX131155 IAT131152:IAT131155 IKP131152:IKP131155 IUL131152:IUL131155 JEH131152:JEH131155 JOD131152:JOD131155 JXZ131152:JXZ131155 KHV131152:KHV131155 KRR131152:KRR131155 LBN131152:LBN131155 LLJ131152:LLJ131155 LVF131152:LVF131155 MFB131152:MFB131155 MOX131152:MOX131155 MYT131152:MYT131155 NIP131152:NIP131155 NSL131152:NSL131155 OCH131152:OCH131155 OMD131152:OMD131155 OVZ131152:OVZ131155 PFV131152:PFV131155 PPR131152:PPR131155 PZN131152:PZN131155 QJJ131152:QJJ131155 QTF131152:QTF131155 RDB131152:RDB131155 RMX131152:RMX131155 RWT131152:RWT131155 SGP131152:SGP131155 SQL131152:SQL131155 TAH131152:TAH131155 TKD131152:TKD131155 TTZ131152:TTZ131155 UDV131152:UDV131155 UNR131152:UNR131155 UXN131152:UXN131155 VHJ131152:VHJ131155 VRF131152:VRF131155 WBB131152:WBB131155 WKX131152:WKX131155 WUT131152:WUT131155 E196688:E196691 IH196688:IH196691 SD196688:SD196691 ABZ196688:ABZ196691 ALV196688:ALV196691 AVR196688:AVR196691 BFN196688:BFN196691 BPJ196688:BPJ196691 BZF196688:BZF196691 CJB196688:CJB196691 CSX196688:CSX196691 DCT196688:DCT196691 DMP196688:DMP196691 DWL196688:DWL196691 EGH196688:EGH196691 EQD196688:EQD196691 EZZ196688:EZZ196691 FJV196688:FJV196691 FTR196688:FTR196691 GDN196688:GDN196691 GNJ196688:GNJ196691 GXF196688:GXF196691 HHB196688:HHB196691 HQX196688:HQX196691 IAT196688:IAT196691 IKP196688:IKP196691 IUL196688:IUL196691 JEH196688:JEH196691 JOD196688:JOD196691 JXZ196688:JXZ196691 KHV196688:KHV196691 KRR196688:KRR196691 LBN196688:LBN196691 LLJ196688:LLJ196691 LVF196688:LVF196691 MFB196688:MFB196691 MOX196688:MOX196691 MYT196688:MYT196691 NIP196688:NIP196691 NSL196688:NSL196691 OCH196688:OCH196691 OMD196688:OMD196691 OVZ196688:OVZ196691 PFV196688:PFV196691 PPR196688:PPR196691 PZN196688:PZN196691 QJJ196688:QJJ196691 QTF196688:QTF196691 RDB196688:RDB196691 RMX196688:RMX196691 RWT196688:RWT196691 SGP196688:SGP196691 SQL196688:SQL196691 TAH196688:TAH196691 TKD196688:TKD196691 TTZ196688:TTZ196691 UDV196688:UDV196691 UNR196688:UNR196691 UXN196688:UXN196691 VHJ196688:VHJ196691 VRF196688:VRF196691 WBB196688:WBB196691 WKX196688:WKX196691 WUT196688:WUT196691 E262224:E262227 IH262224:IH262227 SD262224:SD262227 ABZ262224:ABZ262227 ALV262224:ALV262227 AVR262224:AVR262227 BFN262224:BFN262227 BPJ262224:BPJ262227 BZF262224:BZF262227 CJB262224:CJB262227 CSX262224:CSX262227 DCT262224:DCT262227 DMP262224:DMP262227 DWL262224:DWL262227 EGH262224:EGH262227 EQD262224:EQD262227 EZZ262224:EZZ262227 FJV262224:FJV262227 FTR262224:FTR262227 GDN262224:GDN262227 GNJ262224:GNJ262227 GXF262224:GXF262227 HHB262224:HHB262227 HQX262224:HQX262227 IAT262224:IAT262227 IKP262224:IKP262227 IUL262224:IUL262227 JEH262224:JEH262227 JOD262224:JOD262227 JXZ262224:JXZ262227 KHV262224:KHV262227 KRR262224:KRR262227 LBN262224:LBN262227 LLJ262224:LLJ262227 LVF262224:LVF262227 MFB262224:MFB262227 MOX262224:MOX262227 MYT262224:MYT262227 NIP262224:NIP262227 NSL262224:NSL262227 OCH262224:OCH262227 OMD262224:OMD262227 OVZ262224:OVZ262227 PFV262224:PFV262227 PPR262224:PPR262227 PZN262224:PZN262227 QJJ262224:QJJ262227 QTF262224:QTF262227 RDB262224:RDB262227 RMX262224:RMX262227 RWT262224:RWT262227 SGP262224:SGP262227 SQL262224:SQL262227 TAH262224:TAH262227 TKD262224:TKD262227 TTZ262224:TTZ262227 UDV262224:UDV262227 UNR262224:UNR262227 UXN262224:UXN262227 VHJ262224:VHJ262227 VRF262224:VRF262227 WBB262224:WBB262227 WKX262224:WKX262227 WUT262224:WUT262227 E327760:E327763 IH327760:IH327763 SD327760:SD327763 ABZ327760:ABZ327763 ALV327760:ALV327763 AVR327760:AVR327763 BFN327760:BFN327763 BPJ327760:BPJ327763 BZF327760:BZF327763 CJB327760:CJB327763 CSX327760:CSX327763 DCT327760:DCT327763 DMP327760:DMP327763 DWL327760:DWL327763 EGH327760:EGH327763 EQD327760:EQD327763 EZZ327760:EZZ327763 FJV327760:FJV327763 FTR327760:FTR327763 GDN327760:GDN327763 GNJ327760:GNJ327763 GXF327760:GXF327763 HHB327760:HHB327763 HQX327760:HQX327763 IAT327760:IAT327763 IKP327760:IKP327763 IUL327760:IUL327763 JEH327760:JEH327763 JOD327760:JOD327763 JXZ327760:JXZ327763 KHV327760:KHV327763 KRR327760:KRR327763 LBN327760:LBN327763 LLJ327760:LLJ327763 LVF327760:LVF327763 MFB327760:MFB327763 MOX327760:MOX327763 MYT327760:MYT327763 NIP327760:NIP327763 NSL327760:NSL327763 OCH327760:OCH327763 OMD327760:OMD327763 OVZ327760:OVZ327763 PFV327760:PFV327763 PPR327760:PPR327763 PZN327760:PZN327763 QJJ327760:QJJ327763 QTF327760:QTF327763 RDB327760:RDB327763 RMX327760:RMX327763 RWT327760:RWT327763 SGP327760:SGP327763 SQL327760:SQL327763 TAH327760:TAH327763 TKD327760:TKD327763 TTZ327760:TTZ327763 UDV327760:UDV327763 UNR327760:UNR327763 UXN327760:UXN327763 VHJ327760:VHJ327763 VRF327760:VRF327763 WBB327760:WBB327763 WKX327760:WKX327763 WUT327760:WUT327763 E393296:E393299 IH393296:IH393299 SD393296:SD393299 ABZ393296:ABZ393299 ALV393296:ALV393299 AVR393296:AVR393299 BFN393296:BFN393299 BPJ393296:BPJ393299 BZF393296:BZF393299 CJB393296:CJB393299 CSX393296:CSX393299 DCT393296:DCT393299 DMP393296:DMP393299 DWL393296:DWL393299 EGH393296:EGH393299 EQD393296:EQD393299 EZZ393296:EZZ393299 FJV393296:FJV393299 FTR393296:FTR393299 GDN393296:GDN393299 GNJ393296:GNJ393299 GXF393296:GXF393299 HHB393296:HHB393299 HQX393296:HQX393299 IAT393296:IAT393299 IKP393296:IKP393299 IUL393296:IUL393299 JEH393296:JEH393299 JOD393296:JOD393299 JXZ393296:JXZ393299 KHV393296:KHV393299 KRR393296:KRR393299 LBN393296:LBN393299 LLJ393296:LLJ393299 LVF393296:LVF393299 MFB393296:MFB393299 MOX393296:MOX393299 MYT393296:MYT393299 NIP393296:NIP393299 NSL393296:NSL393299 OCH393296:OCH393299 OMD393296:OMD393299 OVZ393296:OVZ393299 PFV393296:PFV393299 PPR393296:PPR393299 PZN393296:PZN393299 QJJ393296:QJJ393299 QTF393296:QTF393299 RDB393296:RDB393299 RMX393296:RMX393299 RWT393296:RWT393299 SGP393296:SGP393299 SQL393296:SQL393299 TAH393296:TAH393299 TKD393296:TKD393299 TTZ393296:TTZ393299 UDV393296:UDV393299 UNR393296:UNR393299 UXN393296:UXN393299 VHJ393296:VHJ393299 VRF393296:VRF393299 WBB393296:WBB393299 WKX393296:WKX393299 WUT393296:WUT393299 E458832:E458835 IH458832:IH458835 SD458832:SD458835 ABZ458832:ABZ458835 ALV458832:ALV458835 AVR458832:AVR458835 BFN458832:BFN458835 BPJ458832:BPJ458835 BZF458832:BZF458835 CJB458832:CJB458835 CSX458832:CSX458835 DCT458832:DCT458835 DMP458832:DMP458835 DWL458832:DWL458835 EGH458832:EGH458835 EQD458832:EQD458835 EZZ458832:EZZ458835 FJV458832:FJV458835 FTR458832:FTR458835 GDN458832:GDN458835 GNJ458832:GNJ458835 GXF458832:GXF458835 HHB458832:HHB458835 HQX458832:HQX458835 IAT458832:IAT458835 IKP458832:IKP458835 IUL458832:IUL458835 JEH458832:JEH458835 JOD458832:JOD458835 JXZ458832:JXZ458835 KHV458832:KHV458835 KRR458832:KRR458835 LBN458832:LBN458835 LLJ458832:LLJ458835 LVF458832:LVF458835 MFB458832:MFB458835 MOX458832:MOX458835 MYT458832:MYT458835 NIP458832:NIP458835 NSL458832:NSL458835 OCH458832:OCH458835 OMD458832:OMD458835 OVZ458832:OVZ458835 PFV458832:PFV458835 PPR458832:PPR458835 PZN458832:PZN458835 QJJ458832:QJJ458835 QTF458832:QTF458835 RDB458832:RDB458835 RMX458832:RMX458835 RWT458832:RWT458835 SGP458832:SGP458835 SQL458832:SQL458835 TAH458832:TAH458835 TKD458832:TKD458835 TTZ458832:TTZ458835 UDV458832:UDV458835 UNR458832:UNR458835 UXN458832:UXN458835 VHJ458832:VHJ458835 VRF458832:VRF458835 WBB458832:WBB458835 WKX458832:WKX458835 WUT458832:WUT458835 E524368:E524371 IH524368:IH524371 SD524368:SD524371 ABZ524368:ABZ524371 ALV524368:ALV524371 AVR524368:AVR524371 BFN524368:BFN524371 BPJ524368:BPJ524371 BZF524368:BZF524371 CJB524368:CJB524371 CSX524368:CSX524371 DCT524368:DCT524371 DMP524368:DMP524371 DWL524368:DWL524371 EGH524368:EGH524371 EQD524368:EQD524371 EZZ524368:EZZ524371 FJV524368:FJV524371 FTR524368:FTR524371 GDN524368:GDN524371 GNJ524368:GNJ524371 GXF524368:GXF524371 HHB524368:HHB524371 HQX524368:HQX524371 IAT524368:IAT524371 IKP524368:IKP524371 IUL524368:IUL524371 JEH524368:JEH524371 JOD524368:JOD524371 JXZ524368:JXZ524371 KHV524368:KHV524371 KRR524368:KRR524371 LBN524368:LBN524371 LLJ524368:LLJ524371 LVF524368:LVF524371 MFB524368:MFB524371 MOX524368:MOX524371 MYT524368:MYT524371 NIP524368:NIP524371 NSL524368:NSL524371 OCH524368:OCH524371 OMD524368:OMD524371 OVZ524368:OVZ524371 PFV524368:PFV524371 PPR524368:PPR524371 PZN524368:PZN524371 QJJ524368:QJJ524371 QTF524368:QTF524371 RDB524368:RDB524371 RMX524368:RMX524371 RWT524368:RWT524371 SGP524368:SGP524371 SQL524368:SQL524371 TAH524368:TAH524371 TKD524368:TKD524371 TTZ524368:TTZ524371 UDV524368:UDV524371 UNR524368:UNR524371 UXN524368:UXN524371 VHJ524368:VHJ524371 VRF524368:VRF524371 WBB524368:WBB524371 WKX524368:WKX524371 WUT524368:WUT524371 E589904:E589907 IH589904:IH589907 SD589904:SD589907 ABZ589904:ABZ589907 ALV589904:ALV589907 AVR589904:AVR589907 BFN589904:BFN589907 BPJ589904:BPJ589907 BZF589904:BZF589907 CJB589904:CJB589907 CSX589904:CSX589907 DCT589904:DCT589907 DMP589904:DMP589907 DWL589904:DWL589907 EGH589904:EGH589907 EQD589904:EQD589907 EZZ589904:EZZ589907 FJV589904:FJV589907 FTR589904:FTR589907 GDN589904:GDN589907 GNJ589904:GNJ589907 GXF589904:GXF589907 HHB589904:HHB589907 HQX589904:HQX589907 IAT589904:IAT589907 IKP589904:IKP589907 IUL589904:IUL589907 JEH589904:JEH589907 JOD589904:JOD589907 JXZ589904:JXZ589907 KHV589904:KHV589907 KRR589904:KRR589907 LBN589904:LBN589907 LLJ589904:LLJ589907 LVF589904:LVF589907 MFB589904:MFB589907 MOX589904:MOX589907 MYT589904:MYT589907 NIP589904:NIP589907 NSL589904:NSL589907 OCH589904:OCH589907 OMD589904:OMD589907 OVZ589904:OVZ589907 PFV589904:PFV589907 PPR589904:PPR589907 PZN589904:PZN589907 QJJ589904:QJJ589907 QTF589904:QTF589907 RDB589904:RDB589907 RMX589904:RMX589907 RWT589904:RWT589907 SGP589904:SGP589907 SQL589904:SQL589907 TAH589904:TAH589907 TKD589904:TKD589907 TTZ589904:TTZ589907 UDV589904:UDV589907 UNR589904:UNR589907 UXN589904:UXN589907 VHJ589904:VHJ589907 VRF589904:VRF589907 WBB589904:WBB589907 WKX589904:WKX589907 WUT589904:WUT589907 E655440:E655443 IH655440:IH655443 SD655440:SD655443 ABZ655440:ABZ655443 ALV655440:ALV655443 AVR655440:AVR655443 BFN655440:BFN655443 BPJ655440:BPJ655443 BZF655440:BZF655443 CJB655440:CJB655443 CSX655440:CSX655443 DCT655440:DCT655443 DMP655440:DMP655443 DWL655440:DWL655443 EGH655440:EGH655443 EQD655440:EQD655443 EZZ655440:EZZ655443 FJV655440:FJV655443 FTR655440:FTR655443 GDN655440:GDN655443 GNJ655440:GNJ655443 GXF655440:GXF655443 HHB655440:HHB655443 HQX655440:HQX655443 IAT655440:IAT655443 IKP655440:IKP655443 IUL655440:IUL655443 JEH655440:JEH655443 JOD655440:JOD655443 JXZ655440:JXZ655443 KHV655440:KHV655443 KRR655440:KRR655443 LBN655440:LBN655443 LLJ655440:LLJ655443 LVF655440:LVF655443 MFB655440:MFB655443 MOX655440:MOX655443 MYT655440:MYT655443 NIP655440:NIP655443 NSL655440:NSL655443 OCH655440:OCH655443 OMD655440:OMD655443 OVZ655440:OVZ655443 PFV655440:PFV655443 PPR655440:PPR655443 PZN655440:PZN655443 QJJ655440:QJJ655443 QTF655440:QTF655443 RDB655440:RDB655443 RMX655440:RMX655443 RWT655440:RWT655443 SGP655440:SGP655443 SQL655440:SQL655443 TAH655440:TAH655443 TKD655440:TKD655443 TTZ655440:TTZ655443 UDV655440:UDV655443 UNR655440:UNR655443 UXN655440:UXN655443 VHJ655440:VHJ655443 VRF655440:VRF655443 WBB655440:WBB655443 WKX655440:WKX655443 WUT655440:WUT655443 E720976:E720979 IH720976:IH720979 SD720976:SD720979 ABZ720976:ABZ720979 ALV720976:ALV720979 AVR720976:AVR720979 BFN720976:BFN720979 BPJ720976:BPJ720979 BZF720976:BZF720979 CJB720976:CJB720979 CSX720976:CSX720979 DCT720976:DCT720979 DMP720976:DMP720979 DWL720976:DWL720979 EGH720976:EGH720979 EQD720976:EQD720979 EZZ720976:EZZ720979 FJV720976:FJV720979 FTR720976:FTR720979 GDN720976:GDN720979 GNJ720976:GNJ720979 GXF720976:GXF720979 HHB720976:HHB720979 HQX720976:HQX720979 IAT720976:IAT720979 IKP720976:IKP720979 IUL720976:IUL720979 JEH720976:JEH720979 JOD720976:JOD720979 JXZ720976:JXZ720979 KHV720976:KHV720979 KRR720976:KRR720979 LBN720976:LBN720979 LLJ720976:LLJ720979 LVF720976:LVF720979 MFB720976:MFB720979 MOX720976:MOX720979 MYT720976:MYT720979 NIP720976:NIP720979 NSL720976:NSL720979 OCH720976:OCH720979 OMD720976:OMD720979 OVZ720976:OVZ720979 PFV720976:PFV720979 PPR720976:PPR720979 PZN720976:PZN720979 QJJ720976:QJJ720979 QTF720976:QTF720979 RDB720976:RDB720979 RMX720976:RMX720979 RWT720976:RWT720979 SGP720976:SGP720979 SQL720976:SQL720979 TAH720976:TAH720979 TKD720976:TKD720979 TTZ720976:TTZ720979 UDV720976:UDV720979 UNR720976:UNR720979 UXN720976:UXN720979 VHJ720976:VHJ720979 VRF720976:VRF720979 WBB720976:WBB720979 WKX720976:WKX720979 WUT720976:WUT720979 E786512:E786515 IH786512:IH786515 SD786512:SD786515 ABZ786512:ABZ786515 ALV786512:ALV786515 AVR786512:AVR786515 BFN786512:BFN786515 BPJ786512:BPJ786515 BZF786512:BZF786515 CJB786512:CJB786515 CSX786512:CSX786515 DCT786512:DCT786515 DMP786512:DMP786515 DWL786512:DWL786515 EGH786512:EGH786515 EQD786512:EQD786515 EZZ786512:EZZ786515 FJV786512:FJV786515 FTR786512:FTR786515 GDN786512:GDN786515 GNJ786512:GNJ786515 GXF786512:GXF786515 HHB786512:HHB786515 HQX786512:HQX786515 IAT786512:IAT786515 IKP786512:IKP786515 IUL786512:IUL786515 JEH786512:JEH786515 JOD786512:JOD786515 JXZ786512:JXZ786515 KHV786512:KHV786515 KRR786512:KRR786515 LBN786512:LBN786515 LLJ786512:LLJ786515 LVF786512:LVF786515 MFB786512:MFB786515 MOX786512:MOX786515 MYT786512:MYT786515 NIP786512:NIP786515 NSL786512:NSL786515 OCH786512:OCH786515 OMD786512:OMD786515 OVZ786512:OVZ786515 PFV786512:PFV786515 PPR786512:PPR786515 PZN786512:PZN786515 QJJ786512:QJJ786515 QTF786512:QTF786515 RDB786512:RDB786515 RMX786512:RMX786515 RWT786512:RWT786515 SGP786512:SGP786515 SQL786512:SQL786515 TAH786512:TAH786515 TKD786512:TKD786515 TTZ786512:TTZ786515 UDV786512:UDV786515 UNR786512:UNR786515 UXN786512:UXN786515 VHJ786512:VHJ786515 VRF786512:VRF786515 WBB786512:WBB786515 WKX786512:WKX786515 WUT786512:WUT786515 E852048:E852051 IH852048:IH852051 SD852048:SD852051 ABZ852048:ABZ852051 ALV852048:ALV852051 AVR852048:AVR852051 BFN852048:BFN852051 BPJ852048:BPJ852051 BZF852048:BZF852051 CJB852048:CJB852051 CSX852048:CSX852051 DCT852048:DCT852051 DMP852048:DMP852051 DWL852048:DWL852051 EGH852048:EGH852051 EQD852048:EQD852051 EZZ852048:EZZ852051 FJV852048:FJV852051 FTR852048:FTR852051 GDN852048:GDN852051 GNJ852048:GNJ852051 GXF852048:GXF852051 HHB852048:HHB852051 HQX852048:HQX852051 IAT852048:IAT852051 IKP852048:IKP852051 IUL852048:IUL852051 JEH852048:JEH852051 JOD852048:JOD852051 JXZ852048:JXZ852051 KHV852048:KHV852051 KRR852048:KRR852051 LBN852048:LBN852051 LLJ852048:LLJ852051 LVF852048:LVF852051 MFB852048:MFB852051 MOX852048:MOX852051 MYT852048:MYT852051 NIP852048:NIP852051 NSL852048:NSL852051 OCH852048:OCH852051 OMD852048:OMD852051 OVZ852048:OVZ852051 PFV852048:PFV852051 PPR852048:PPR852051 PZN852048:PZN852051 QJJ852048:QJJ852051 QTF852048:QTF852051 RDB852048:RDB852051 RMX852048:RMX852051 RWT852048:RWT852051 SGP852048:SGP852051 SQL852048:SQL852051 TAH852048:TAH852051 TKD852048:TKD852051 TTZ852048:TTZ852051 UDV852048:UDV852051 UNR852048:UNR852051 UXN852048:UXN852051 VHJ852048:VHJ852051 VRF852048:VRF852051 WBB852048:WBB852051 WKX852048:WKX852051 WUT852048:WUT852051 E917584:E917587 IH917584:IH917587 SD917584:SD917587 ABZ917584:ABZ917587 ALV917584:ALV917587 AVR917584:AVR917587 BFN917584:BFN917587 BPJ917584:BPJ917587 BZF917584:BZF917587 CJB917584:CJB917587 CSX917584:CSX917587 DCT917584:DCT917587 DMP917584:DMP917587 DWL917584:DWL917587 EGH917584:EGH917587 EQD917584:EQD917587 EZZ917584:EZZ917587 FJV917584:FJV917587 FTR917584:FTR917587 GDN917584:GDN917587 GNJ917584:GNJ917587 GXF917584:GXF917587 HHB917584:HHB917587 HQX917584:HQX917587 IAT917584:IAT917587 IKP917584:IKP917587 IUL917584:IUL917587 JEH917584:JEH917587 JOD917584:JOD917587 JXZ917584:JXZ917587 KHV917584:KHV917587 KRR917584:KRR917587 LBN917584:LBN917587 LLJ917584:LLJ917587 LVF917584:LVF917587 MFB917584:MFB917587 MOX917584:MOX917587 MYT917584:MYT917587 NIP917584:NIP917587 NSL917584:NSL917587 OCH917584:OCH917587 OMD917584:OMD917587 OVZ917584:OVZ917587 PFV917584:PFV917587 PPR917584:PPR917587 PZN917584:PZN917587 QJJ917584:QJJ917587 QTF917584:QTF917587 RDB917584:RDB917587 RMX917584:RMX917587 RWT917584:RWT917587 SGP917584:SGP917587 SQL917584:SQL917587 TAH917584:TAH917587 TKD917584:TKD917587 TTZ917584:TTZ917587 UDV917584:UDV917587 UNR917584:UNR917587 UXN917584:UXN917587 VHJ917584:VHJ917587 VRF917584:VRF917587 WBB917584:WBB917587 WKX917584:WKX917587 WUT917584:WUT917587 E983120:E983123 IH983120:IH983123 SD983120:SD983123 ABZ983120:ABZ983123 ALV983120:ALV983123 AVR983120:AVR983123 BFN983120:BFN983123 BPJ983120:BPJ983123 BZF983120:BZF983123 CJB983120:CJB983123 CSX983120:CSX983123 DCT983120:DCT983123 DMP983120:DMP983123 DWL983120:DWL983123 EGH983120:EGH983123 EQD983120:EQD983123 EZZ983120:EZZ983123 FJV983120:FJV983123 FTR983120:FTR983123 GDN983120:GDN983123 GNJ983120:GNJ983123 GXF983120:GXF983123 HHB983120:HHB983123 HQX983120:HQX983123 IAT983120:IAT983123 IKP983120:IKP983123 IUL983120:IUL983123 JEH983120:JEH983123 JOD983120:JOD983123 JXZ983120:JXZ983123 KHV983120:KHV983123 KRR983120:KRR983123 LBN983120:LBN983123 LLJ983120:LLJ983123 LVF983120:LVF983123 MFB983120:MFB983123 MOX983120:MOX983123 MYT983120:MYT983123 NIP983120:NIP983123 NSL983120:NSL983123 OCH983120:OCH983123 OMD983120:OMD983123 OVZ983120:OVZ983123 PFV983120:PFV983123 PPR983120:PPR983123 PZN983120:PZN983123 QJJ983120:QJJ983123 QTF983120:QTF983123 RDB983120:RDB983123 RMX983120:RMX983123 RWT983120:RWT983123 SGP983120:SGP983123 SQL983120:SQL983123 TAH983120:TAH983123 TKD983120:TKD983123 TTZ983120:TTZ983123 UDV983120:UDV983123 UNR983120:UNR983123 UXN983120:UXN983123 VHJ983120:VHJ983123 VRF983120:VRF983123 WBB983120:WBB983123 WKX983120:WKX983123 WUT983120:WUT983123 B88:D90 IE88:IG90 SA88:SC90 ABW88:ABY90 ALS88:ALU90 AVO88:AVQ90 BFK88:BFM90 BPG88:BPI90 BZC88:BZE90 CIY88:CJA90 CSU88:CSW90 DCQ88:DCS90 DMM88:DMO90 DWI88:DWK90 EGE88:EGG90 EQA88:EQC90 EZW88:EZY90 FJS88:FJU90 FTO88:FTQ90 GDK88:GDM90 GNG88:GNI90 GXC88:GXE90 HGY88:HHA90 HQU88:HQW90 IAQ88:IAS90 IKM88:IKO90 IUI88:IUK90 JEE88:JEG90 JOA88:JOC90 JXW88:JXY90 KHS88:KHU90 KRO88:KRQ90 LBK88:LBM90 LLG88:LLI90 LVC88:LVE90 MEY88:MFA90 MOU88:MOW90 MYQ88:MYS90 NIM88:NIO90 NSI88:NSK90 OCE88:OCG90 OMA88:OMC90 OVW88:OVY90 PFS88:PFU90 PPO88:PPQ90 PZK88:PZM90 QJG88:QJI90 QTC88:QTE90 RCY88:RDA90 RMU88:RMW90 RWQ88:RWS90 SGM88:SGO90 SQI88:SQK90 TAE88:TAG90 TKA88:TKC90 TTW88:TTY90 UDS88:UDU90 UNO88:UNQ90 UXK88:UXM90 VHG88:VHI90 VRC88:VRE90 WAY88:WBA90 WKU88:WKW90 WUQ88:WUS90 B65624:D65626 IE65624:IG65626 SA65624:SC65626 ABW65624:ABY65626 ALS65624:ALU65626 AVO65624:AVQ65626 BFK65624:BFM65626 BPG65624:BPI65626 BZC65624:BZE65626 CIY65624:CJA65626 CSU65624:CSW65626 DCQ65624:DCS65626 DMM65624:DMO65626 DWI65624:DWK65626 EGE65624:EGG65626 EQA65624:EQC65626 EZW65624:EZY65626 FJS65624:FJU65626 FTO65624:FTQ65626 GDK65624:GDM65626 GNG65624:GNI65626 GXC65624:GXE65626 HGY65624:HHA65626 HQU65624:HQW65626 IAQ65624:IAS65626 IKM65624:IKO65626 IUI65624:IUK65626 JEE65624:JEG65626 JOA65624:JOC65626 JXW65624:JXY65626 KHS65624:KHU65626 KRO65624:KRQ65626 LBK65624:LBM65626 LLG65624:LLI65626 LVC65624:LVE65626 MEY65624:MFA65626 MOU65624:MOW65626 MYQ65624:MYS65626 NIM65624:NIO65626 NSI65624:NSK65626 OCE65624:OCG65626 OMA65624:OMC65626 OVW65624:OVY65626 PFS65624:PFU65626 PPO65624:PPQ65626 PZK65624:PZM65626 QJG65624:QJI65626 QTC65624:QTE65626 RCY65624:RDA65626 RMU65624:RMW65626 RWQ65624:RWS65626 SGM65624:SGO65626 SQI65624:SQK65626 TAE65624:TAG65626 TKA65624:TKC65626 TTW65624:TTY65626 UDS65624:UDU65626 UNO65624:UNQ65626 UXK65624:UXM65626 VHG65624:VHI65626 VRC65624:VRE65626 WAY65624:WBA65626 WKU65624:WKW65626 WUQ65624:WUS65626 B131160:D131162 IE131160:IG131162 SA131160:SC131162 ABW131160:ABY131162 ALS131160:ALU131162 AVO131160:AVQ131162 BFK131160:BFM131162 BPG131160:BPI131162 BZC131160:BZE131162 CIY131160:CJA131162 CSU131160:CSW131162 DCQ131160:DCS131162 DMM131160:DMO131162 DWI131160:DWK131162 EGE131160:EGG131162 EQA131160:EQC131162 EZW131160:EZY131162 FJS131160:FJU131162 FTO131160:FTQ131162 GDK131160:GDM131162 GNG131160:GNI131162 GXC131160:GXE131162 HGY131160:HHA131162 HQU131160:HQW131162 IAQ131160:IAS131162 IKM131160:IKO131162 IUI131160:IUK131162 JEE131160:JEG131162 JOA131160:JOC131162 JXW131160:JXY131162 KHS131160:KHU131162 KRO131160:KRQ131162 LBK131160:LBM131162 LLG131160:LLI131162 LVC131160:LVE131162 MEY131160:MFA131162 MOU131160:MOW131162 MYQ131160:MYS131162 NIM131160:NIO131162 NSI131160:NSK131162 OCE131160:OCG131162 OMA131160:OMC131162 OVW131160:OVY131162 PFS131160:PFU131162 PPO131160:PPQ131162 PZK131160:PZM131162 QJG131160:QJI131162 QTC131160:QTE131162 RCY131160:RDA131162 RMU131160:RMW131162 RWQ131160:RWS131162 SGM131160:SGO131162 SQI131160:SQK131162 TAE131160:TAG131162 TKA131160:TKC131162 TTW131160:TTY131162 UDS131160:UDU131162 UNO131160:UNQ131162 UXK131160:UXM131162 VHG131160:VHI131162 VRC131160:VRE131162 WAY131160:WBA131162 WKU131160:WKW131162 WUQ131160:WUS131162 B196696:D196698 IE196696:IG196698 SA196696:SC196698 ABW196696:ABY196698 ALS196696:ALU196698 AVO196696:AVQ196698 BFK196696:BFM196698 BPG196696:BPI196698 BZC196696:BZE196698 CIY196696:CJA196698 CSU196696:CSW196698 DCQ196696:DCS196698 DMM196696:DMO196698 DWI196696:DWK196698 EGE196696:EGG196698 EQA196696:EQC196698 EZW196696:EZY196698 FJS196696:FJU196698 FTO196696:FTQ196698 GDK196696:GDM196698 GNG196696:GNI196698 GXC196696:GXE196698 HGY196696:HHA196698 HQU196696:HQW196698 IAQ196696:IAS196698 IKM196696:IKO196698 IUI196696:IUK196698 JEE196696:JEG196698 JOA196696:JOC196698 JXW196696:JXY196698 KHS196696:KHU196698 KRO196696:KRQ196698 LBK196696:LBM196698 LLG196696:LLI196698 LVC196696:LVE196698 MEY196696:MFA196698 MOU196696:MOW196698 MYQ196696:MYS196698 NIM196696:NIO196698 NSI196696:NSK196698 OCE196696:OCG196698 OMA196696:OMC196698 OVW196696:OVY196698 PFS196696:PFU196698 PPO196696:PPQ196698 PZK196696:PZM196698 QJG196696:QJI196698 QTC196696:QTE196698 RCY196696:RDA196698 RMU196696:RMW196698 RWQ196696:RWS196698 SGM196696:SGO196698 SQI196696:SQK196698 TAE196696:TAG196698 TKA196696:TKC196698 TTW196696:TTY196698 UDS196696:UDU196698 UNO196696:UNQ196698 UXK196696:UXM196698 VHG196696:VHI196698 VRC196696:VRE196698 WAY196696:WBA196698 WKU196696:WKW196698 WUQ196696:WUS196698 B262232:D262234 IE262232:IG262234 SA262232:SC262234 ABW262232:ABY262234 ALS262232:ALU262234 AVO262232:AVQ262234 BFK262232:BFM262234 BPG262232:BPI262234 BZC262232:BZE262234 CIY262232:CJA262234 CSU262232:CSW262234 DCQ262232:DCS262234 DMM262232:DMO262234 DWI262232:DWK262234 EGE262232:EGG262234 EQA262232:EQC262234 EZW262232:EZY262234 FJS262232:FJU262234 FTO262232:FTQ262234 GDK262232:GDM262234 GNG262232:GNI262234 GXC262232:GXE262234 HGY262232:HHA262234 HQU262232:HQW262234 IAQ262232:IAS262234 IKM262232:IKO262234 IUI262232:IUK262234 JEE262232:JEG262234 JOA262232:JOC262234 JXW262232:JXY262234 KHS262232:KHU262234 KRO262232:KRQ262234 LBK262232:LBM262234 LLG262232:LLI262234 LVC262232:LVE262234 MEY262232:MFA262234 MOU262232:MOW262234 MYQ262232:MYS262234 NIM262232:NIO262234 NSI262232:NSK262234 OCE262232:OCG262234 OMA262232:OMC262234 OVW262232:OVY262234 PFS262232:PFU262234 PPO262232:PPQ262234 PZK262232:PZM262234 QJG262232:QJI262234 QTC262232:QTE262234 RCY262232:RDA262234 RMU262232:RMW262234 RWQ262232:RWS262234 SGM262232:SGO262234 SQI262232:SQK262234 TAE262232:TAG262234 TKA262232:TKC262234 TTW262232:TTY262234 UDS262232:UDU262234 UNO262232:UNQ262234 UXK262232:UXM262234 VHG262232:VHI262234 VRC262232:VRE262234 WAY262232:WBA262234 WKU262232:WKW262234 WUQ262232:WUS262234 B327768:D327770 IE327768:IG327770 SA327768:SC327770 ABW327768:ABY327770 ALS327768:ALU327770 AVO327768:AVQ327770 BFK327768:BFM327770 BPG327768:BPI327770 BZC327768:BZE327770 CIY327768:CJA327770 CSU327768:CSW327770 DCQ327768:DCS327770 DMM327768:DMO327770 DWI327768:DWK327770 EGE327768:EGG327770 EQA327768:EQC327770 EZW327768:EZY327770 FJS327768:FJU327770 FTO327768:FTQ327770 GDK327768:GDM327770 GNG327768:GNI327770 GXC327768:GXE327770 HGY327768:HHA327770 HQU327768:HQW327770 IAQ327768:IAS327770 IKM327768:IKO327770 IUI327768:IUK327770 JEE327768:JEG327770 JOA327768:JOC327770 JXW327768:JXY327770 KHS327768:KHU327770 KRO327768:KRQ327770 LBK327768:LBM327770 LLG327768:LLI327770 LVC327768:LVE327770 MEY327768:MFA327770 MOU327768:MOW327770 MYQ327768:MYS327770 NIM327768:NIO327770 NSI327768:NSK327770 OCE327768:OCG327770 OMA327768:OMC327770 OVW327768:OVY327770 PFS327768:PFU327770 PPO327768:PPQ327770 PZK327768:PZM327770 QJG327768:QJI327770 QTC327768:QTE327770 RCY327768:RDA327770 RMU327768:RMW327770 RWQ327768:RWS327770 SGM327768:SGO327770 SQI327768:SQK327770 TAE327768:TAG327770 TKA327768:TKC327770 TTW327768:TTY327770 UDS327768:UDU327770 UNO327768:UNQ327770 UXK327768:UXM327770 VHG327768:VHI327770 VRC327768:VRE327770 WAY327768:WBA327770 WKU327768:WKW327770 WUQ327768:WUS327770 B393304:D393306 IE393304:IG393306 SA393304:SC393306 ABW393304:ABY393306 ALS393304:ALU393306 AVO393304:AVQ393306 BFK393304:BFM393306 BPG393304:BPI393306 BZC393304:BZE393306 CIY393304:CJA393306 CSU393304:CSW393306 DCQ393304:DCS393306 DMM393304:DMO393306 DWI393304:DWK393306 EGE393304:EGG393306 EQA393304:EQC393306 EZW393304:EZY393306 FJS393304:FJU393306 FTO393304:FTQ393306 GDK393304:GDM393306 GNG393304:GNI393306 GXC393304:GXE393306 HGY393304:HHA393306 HQU393304:HQW393306 IAQ393304:IAS393306 IKM393304:IKO393306 IUI393304:IUK393306 JEE393304:JEG393306 JOA393304:JOC393306 JXW393304:JXY393306 KHS393304:KHU393306 KRO393304:KRQ393306 LBK393304:LBM393306 LLG393304:LLI393306 LVC393304:LVE393306 MEY393304:MFA393306 MOU393304:MOW393306 MYQ393304:MYS393306 NIM393304:NIO393306 NSI393304:NSK393306 OCE393304:OCG393306 OMA393304:OMC393306 OVW393304:OVY393306 PFS393304:PFU393306 PPO393304:PPQ393306 PZK393304:PZM393306 QJG393304:QJI393306 QTC393304:QTE393306 RCY393304:RDA393306 RMU393304:RMW393306 RWQ393304:RWS393306 SGM393304:SGO393306 SQI393304:SQK393306 TAE393304:TAG393306 TKA393304:TKC393306 TTW393304:TTY393306 UDS393304:UDU393306 UNO393304:UNQ393306 UXK393304:UXM393306 VHG393304:VHI393306 VRC393304:VRE393306 WAY393304:WBA393306 WKU393304:WKW393306 WUQ393304:WUS393306 B458840:D458842 IE458840:IG458842 SA458840:SC458842 ABW458840:ABY458842 ALS458840:ALU458842 AVO458840:AVQ458842 BFK458840:BFM458842 BPG458840:BPI458842 BZC458840:BZE458842 CIY458840:CJA458842 CSU458840:CSW458842 DCQ458840:DCS458842 DMM458840:DMO458842 DWI458840:DWK458842 EGE458840:EGG458842 EQA458840:EQC458842 EZW458840:EZY458842 FJS458840:FJU458842 FTO458840:FTQ458842 GDK458840:GDM458842 GNG458840:GNI458842 GXC458840:GXE458842 HGY458840:HHA458842 HQU458840:HQW458842 IAQ458840:IAS458842 IKM458840:IKO458842 IUI458840:IUK458842 JEE458840:JEG458842 JOA458840:JOC458842 JXW458840:JXY458842 KHS458840:KHU458842 KRO458840:KRQ458842 LBK458840:LBM458842 LLG458840:LLI458842 LVC458840:LVE458842 MEY458840:MFA458842 MOU458840:MOW458842 MYQ458840:MYS458842 NIM458840:NIO458842 NSI458840:NSK458842 OCE458840:OCG458842 OMA458840:OMC458842 OVW458840:OVY458842 PFS458840:PFU458842 PPO458840:PPQ458842 PZK458840:PZM458842 QJG458840:QJI458842 QTC458840:QTE458842 RCY458840:RDA458842 RMU458840:RMW458842 RWQ458840:RWS458842 SGM458840:SGO458842 SQI458840:SQK458842 TAE458840:TAG458842 TKA458840:TKC458842 TTW458840:TTY458842 UDS458840:UDU458842 UNO458840:UNQ458842 UXK458840:UXM458842 VHG458840:VHI458842 VRC458840:VRE458842 WAY458840:WBA458842 WKU458840:WKW458842 WUQ458840:WUS458842 B524376:D524378 IE524376:IG524378 SA524376:SC524378 ABW524376:ABY524378 ALS524376:ALU524378 AVO524376:AVQ524378 BFK524376:BFM524378 BPG524376:BPI524378 BZC524376:BZE524378 CIY524376:CJA524378 CSU524376:CSW524378 DCQ524376:DCS524378 DMM524376:DMO524378 DWI524376:DWK524378 EGE524376:EGG524378 EQA524376:EQC524378 EZW524376:EZY524378 FJS524376:FJU524378 FTO524376:FTQ524378 GDK524376:GDM524378 GNG524376:GNI524378 GXC524376:GXE524378 HGY524376:HHA524378 HQU524376:HQW524378 IAQ524376:IAS524378 IKM524376:IKO524378 IUI524376:IUK524378 JEE524376:JEG524378 JOA524376:JOC524378 JXW524376:JXY524378 KHS524376:KHU524378 KRO524376:KRQ524378 LBK524376:LBM524378 LLG524376:LLI524378 LVC524376:LVE524378 MEY524376:MFA524378 MOU524376:MOW524378 MYQ524376:MYS524378 NIM524376:NIO524378 NSI524376:NSK524378 OCE524376:OCG524378 OMA524376:OMC524378 OVW524376:OVY524378 PFS524376:PFU524378 PPO524376:PPQ524378 PZK524376:PZM524378 QJG524376:QJI524378 QTC524376:QTE524378 RCY524376:RDA524378 RMU524376:RMW524378 RWQ524376:RWS524378 SGM524376:SGO524378 SQI524376:SQK524378 TAE524376:TAG524378 TKA524376:TKC524378 TTW524376:TTY524378 UDS524376:UDU524378 UNO524376:UNQ524378 UXK524376:UXM524378 VHG524376:VHI524378 VRC524376:VRE524378 WAY524376:WBA524378 WKU524376:WKW524378 WUQ524376:WUS524378 B589912:D589914 IE589912:IG589914 SA589912:SC589914 ABW589912:ABY589914 ALS589912:ALU589914 AVO589912:AVQ589914 BFK589912:BFM589914 BPG589912:BPI589914 BZC589912:BZE589914 CIY589912:CJA589914 CSU589912:CSW589914 DCQ589912:DCS589914 DMM589912:DMO589914 DWI589912:DWK589914 EGE589912:EGG589914 EQA589912:EQC589914 EZW589912:EZY589914 FJS589912:FJU589914 FTO589912:FTQ589914 GDK589912:GDM589914 GNG589912:GNI589914 GXC589912:GXE589914 HGY589912:HHA589914 HQU589912:HQW589914 IAQ589912:IAS589914 IKM589912:IKO589914 IUI589912:IUK589914 JEE589912:JEG589914 JOA589912:JOC589914 JXW589912:JXY589914 KHS589912:KHU589914 KRO589912:KRQ589914 LBK589912:LBM589914 LLG589912:LLI589914 LVC589912:LVE589914 MEY589912:MFA589914 MOU589912:MOW589914 MYQ589912:MYS589914 NIM589912:NIO589914 NSI589912:NSK589914 OCE589912:OCG589914 OMA589912:OMC589914 OVW589912:OVY589914 PFS589912:PFU589914 PPO589912:PPQ589914 PZK589912:PZM589914 QJG589912:QJI589914 QTC589912:QTE589914 RCY589912:RDA589914 RMU589912:RMW589914 RWQ589912:RWS589914 SGM589912:SGO589914 SQI589912:SQK589914 TAE589912:TAG589914 TKA589912:TKC589914 TTW589912:TTY589914 UDS589912:UDU589914 UNO589912:UNQ589914 UXK589912:UXM589914 VHG589912:VHI589914 VRC589912:VRE589914 WAY589912:WBA589914 WKU589912:WKW589914 WUQ589912:WUS589914 B655448:D655450 IE655448:IG655450 SA655448:SC655450 ABW655448:ABY655450 ALS655448:ALU655450 AVO655448:AVQ655450 BFK655448:BFM655450 BPG655448:BPI655450 BZC655448:BZE655450 CIY655448:CJA655450 CSU655448:CSW655450 DCQ655448:DCS655450 DMM655448:DMO655450 DWI655448:DWK655450 EGE655448:EGG655450 EQA655448:EQC655450 EZW655448:EZY655450 FJS655448:FJU655450 FTO655448:FTQ655450 GDK655448:GDM655450 GNG655448:GNI655450 GXC655448:GXE655450 HGY655448:HHA655450 HQU655448:HQW655450 IAQ655448:IAS655450 IKM655448:IKO655450 IUI655448:IUK655450 JEE655448:JEG655450 JOA655448:JOC655450 JXW655448:JXY655450 KHS655448:KHU655450 KRO655448:KRQ655450 LBK655448:LBM655450 LLG655448:LLI655450 LVC655448:LVE655450 MEY655448:MFA655450 MOU655448:MOW655450 MYQ655448:MYS655450 NIM655448:NIO655450 NSI655448:NSK655450 OCE655448:OCG655450 OMA655448:OMC655450 OVW655448:OVY655450 PFS655448:PFU655450 PPO655448:PPQ655450 PZK655448:PZM655450 QJG655448:QJI655450 QTC655448:QTE655450 RCY655448:RDA655450 RMU655448:RMW655450 RWQ655448:RWS655450 SGM655448:SGO655450 SQI655448:SQK655450 TAE655448:TAG655450 TKA655448:TKC655450 TTW655448:TTY655450 UDS655448:UDU655450 UNO655448:UNQ655450 UXK655448:UXM655450 VHG655448:VHI655450 VRC655448:VRE655450 WAY655448:WBA655450 WKU655448:WKW655450 WUQ655448:WUS655450 B720984:D720986 IE720984:IG720986 SA720984:SC720986 ABW720984:ABY720986 ALS720984:ALU720986 AVO720984:AVQ720986 BFK720984:BFM720986 BPG720984:BPI720986 BZC720984:BZE720986 CIY720984:CJA720986 CSU720984:CSW720986 DCQ720984:DCS720986 DMM720984:DMO720986 DWI720984:DWK720986 EGE720984:EGG720986 EQA720984:EQC720986 EZW720984:EZY720986 FJS720984:FJU720986 FTO720984:FTQ720986 GDK720984:GDM720986 GNG720984:GNI720986 GXC720984:GXE720986 HGY720984:HHA720986 HQU720984:HQW720986 IAQ720984:IAS720986 IKM720984:IKO720986 IUI720984:IUK720986 JEE720984:JEG720986 JOA720984:JOC720986 JXW720984:JXY720986 KHS720984:KHU720986 KRO720984:KRQ720986 LBK720984:LBM720986 LLG720984:LLI720986 LVC720984:LVE720986 MEY720984:MFA720986 MOU720984:MOW720986 MYQ720984:MYS720986 NIM720984:NIO720986 NSI720984:NSK720986 OCE720984:OCG720986 OMA720984:OMC720986 OVW720984:OVY720986 PFS720984:PFU720986 PPO720984:PPQ720986 PZK720984:PZM720986 QJG720984:QJI720986 QTC720984:QTE720986 RCY720984:RDA720986 RMU720984:RMW720986 RWQ720984:RWS720986 SGM720984:SGO720986 SQI720984:SQK720986 TAE720984:TAG720986 TKA720984:TKC720986 TTW720984:TTY720986 UDS720984:UDU720986 UNO720984:UNQ720986 UXK720984:UXM720986 VHG720984:VHI720986 VRC720984:VRE720986 WAY720984:WBA720986 WKU720984:WKW720986 WUQ720984:WUS720986 B786520:D786522 IE786520:IG786522 SA786520:SC786522 ABW786520:ABY786522 ALS786520:ALU786522 AVO786520:AVQ786522 BFK786520:BFM786522 BPG786520:BPI786522 BZC786520:BZE786522 CIY786520:CJA786522 CSU786520:CSW786522 DCQ786520:DCS786522 DMM786520:DMO786522 DWI786520:DWK786522 EGE786520:EGG786522 EQA786520:EQC786522 EZW786520:EZY786522 FJS786520:FJU786522 FTO786520:FTQ786522 GDK786520:GDM786522 GNG786520:GNI786522 GXC786520:GXE786522 HGY786520:HHA786522 HQU786520:HQW786522 IAQ786520:IAS786522 IKM786520:IKO786522 IUI786520:IUK786522 JEE786520:JEG786522 JOA786520:JOC786522 JXW786520:JXY786522 KHS786520:KHU786522 KRO786520:KRQ786522 LBK786520:LBM786522 LLG786520:LLI786522 LVC786520:LVE786522 MEY786520:MFA786522 MOU786520:MOW786522 MYQ786520:MYS786522 NIM786520:NIO786522 NSI786520:NSK786522 OCE786520:OCG786522 OMA786520:OMC786522 OVW786520:OVY786522 PFS786520:PFU786522 PPO786520:PPQ786522 PZK786520:PZM786522 QJG786520:QJI786522 QTC786520:QTE786522 RCY786520:RDA786522 RMU786520:RMW786522 RWQ786520:RWS786522 SGM786520:SGO786522 SQI786520:SQK786522 TAE786520:TAG786522 TKA786520:TKC786522 TTW786520:TTY786522 UDS786520:UDU786522 UNO786520:UNQ786522 UXK786520:UXM786522 VHG786520:VHI786522 VRC786520:VRE786522 WAY786520:WBA786522 WKU786520:WKW786522 WUQ786520:WUS786522 B852056:D852058 IE852056:IG852058 SA852056:SC852058 ABW852056:ABY852058 ALS852056:ALU852058 AVO852056:AVQ852058 BFK852056:BFM852058 BPG852056:BPI852058 BZC852056:BZE852058 CIY852056:CJA852058 CSU852056:CSW852058 DCQ852056:DCS852058 DMM852056:DMO852058 DWI852056:DWK852058 EGE852056:EGG852058 EQA852056:EQC852058 EZW852056:EZY852058 FJS852056:FJU852058 FTO852056:FTQ852058 GDK852056:GDM852058 GNG852056:GNI852058 GXC852056:GXE852058 HGY852056:HHA852058 HQU852056:HQW852058 IAQ852056:IAS852058 IKM852056:IKO852058 IUI852056:IUK852058 JEE852056:JEG852058 JOA852056:JOC852058 JXW852056:JXY852058 KHS852056:KHU852058 KRO852056:KRQ852058 LBK852056:LBM852058 LLG852056:LLI852058 LVC852056:LVE852058 MEY852056:MFA852058 MOU852056:MOW852058 MYQ852056:MYS852058 NIM852056:NIO852058 NSI852056:NSK852058 OCE852056:OCG852058 OMA852056:OMC852058 OVW852056:OVY852058 PFS852056:PFU852058 PPO852056:PPQ852058 PZK852056:PZM852058 QJG852056:QJI852058 QTC852056:QTE852058 RCY852056:RDA852058 RMU852056:RMW852058 RWQ852056:RWS852058 SGM852056:SGO852058 SQI852056:SQK852058 TAE852056:TAG852058 TKA852056:TKC852058 TTW852056:TTY852058 UDS852056:UDU852058 UNO852056:UNQ852058 UXK852056:UXM852058 VHG852056:VHI852058 VRC852056:VRE852058 WAY852056:WBA852058 WKU852056:WKW852058 WUQ852056:WUS852058 B917592:D917594 IE917592:IG917594 SA917592:SC917594 ABW917592:ABY917594 ALS917592:ALU917594 AVO917592:AVQ917594 BFK917592:BFM917594 BPG917592:BPI917594 BZC917592:BZE917594 CIY917592:CJA917594 CSU917592:CSW917594 DCQ917592:DCS917594 DMM917592:DMO917594 DWI917592:DWK917594 EGE917592:EGG917594 EQA917592:EQC917594 EZW917592:EZY917594 FJS917592:FJU917594 FTO917592:FTQ917594 GDK917592:GDM917594 GNG917592:GNI917594 GXC917592:GXE917594 HGY917592:HHA917594 HQU917592:HQW917594 IAQ917592:IAS917594 IKM917592:IKO917594 IUI917592:IUK917594 JEE917592:JEG917594 JOA917592:JOC917594 JXW917592:JXY917594 KHS917592:KHU917594 KRO917592:KRQ917594 LBK917592:LBM917594 LLG917592:LLI917594 LVC917592:LVE917594 MEY917592:MFA917594 MOU917592:MOW917594 MYQ917592:MYS917594 NIM917592:NIO917594 NSI917592:NSK917594 OCE917592:OCG917594 OMA917592:OMC917594 OVW917592:OVY917594 PFS917592:PFU917594 PPO917592:PPQ917594 PZK917592:PZM917594 QJG917592:QJI917594 QTC917592:QTE917594 RCY917592:RDA917594 RMU917592:RMW917594 RWQ917592:RWS917594 SGM917592:SGO917594 SQI917592:SQK917594 TAE917592:TAG917594 TKA917592:TKC917594 TTW917592:TTY917594 UDS917592:UDU917594 UNO917592:UNQ917594 UXK917592:UXM917594 VHG917592:VHI917594 VRC917592:VRE917594 WAY917592:WBA917594 WKU917592:WKW917594 WUQ917592:WUS917594 B983128:D983130 IE983128:IG983130 SA983128:SC983130 ABW983128:ABY983130 ALS983128:ALU983130 AVO983128:AVQ983130 BFK983128:BFM983130 BPG983128:BPI983130 BZC983128:BZE983130 CIY983128:CJA983130 CSU983128:CSW983130 DCQ983128:DCS983130 DMM983128:DMO983130 DWI983128:DWK983130 EGE983128:EGG983130 EQA983128:EQC983130 EZW983128:EZY983130 FJS983128:FJU983130 FTO983128:FTQ983130 GDK983128:GDM983130 GNG983128:GNI983130 GXC983128:GXE983130 HGY983128:HHA983130 HQU983128:HQW983130 IAQ983128:IAS983130 IKM983128:IKO983130 IUI983128:IUK983130 JEE983128:JEG983130 JOA983128:JOC983130 JXW983128:JXY983130 KHS983128:KHU983130 KRO983128:KRQ983130 LBK983128:LBM983130 LLG983128:LLI983130 LVC983128:LVE983130 MEY983128:MFA983130 MOU983128:MOW983130 MYQ983128:MYS983130 NIM983128:NIO983130 NSI983128:NSK983130 OCE983128:OCG983130 OMA983128:OMC983130 OVW983128:OVY983130 PFS983128:PFU983130 PPO983128:PPQ983130 PZK983128:PZM983130 QJG983128:QJI983130 QTC983128:QTE983130 RCY983128:RDA983130 RMU983128:RMW983130 RWQ983128:RWS983130 SGM983128:SGO983130 SQI983128:SQK983130 TAE983128:TAG983130 TKA983128:TKC983130 TTW983128:TTY983130 UDS983128:UDU983130 UNO983128:UNQ983130 UXK983128:UXM983130 VHG983128:VHI983130 VRC983128:VRE983130 WAY983128:WBA983130 WKU983128:WKW983130 WUQ983128:WUS983130 D84:D87 IG84:IG87 SC84:SC87 ABY84:ABY87 ALU84:ALU87 AVQ84:AVQ87 BFM84:BFM87 BPI84:BPI87 BZE84:BZE87 CJA84:CJA87 CSW84:CSW87 DCS84:DCS87 DMO84:DMO87 DWK84:DWK87 EGG84:EGG87 EQC84:EQC87 EZY84:EZY87 FJU84:FJU87 FTQ84:FTQ87 GDM84:GDM87 GNI84:GNI87 GXE84:GXE87 HHA84:HHA87 HQW84:HQW87 IAS84:IAS87 IKO84:IKO87 IUK84:IUK87 JEG84:JEG87 JOC84:JOC87 JXY84:JXY87 KHU84:KHU87 KRQ84:KRQ87 LBM84:LBM87 LLI84:LLI87 LVE84:LVE87 MFA84:MFA87 MOW84:MOW87 MYS84:MYS87 NIO84:NIO87 NSK84:NSK87 OCG84:OCG87 OMC84:OMC87 OVY84:OVY87 PFU84:PFU87 PPQ84:PPQ87 PZM84:PZM87 QJI84:QJI87 QTE84:QTE87 RDA84:RDA87 RMW84:RMW87 RWS84:RWS87 SGO84:SGO87 SQK84:SQK87 TAG84:TAG87 TKC84:TKC87 TTY84:TTY87 UDU84:UDU87 UNQ84:UNQ87 UXM84:UXM87 VHI84:VHI87 VRE84:VRE87 WBA84:WBA87 WKW84:WKW87 WUS84:WUS87 D65620:D65623 IG65620:IG65623 SC65620:SC65623 ABY65620:ABY65623 ALU65620:ALU65623 AVQ65620:AVQ65623 BFM65620:BFM65623 BPI65620:BPI65623 BZE65620:BZE65623 CJA65620:CJA65623 CSW65620:CSW65623 DCS65620:DCS65623 DMO65620:DMO65623 DWK65620:DWK65623 EGG65620:EGG65623 EQC65620:EQC65623 EZY65620:EZY65623 FJU65620:FJU65623 FTQ65620:FTQ65623 GDM65620:GDM65623 GNI65620:GNI65623 GXE65620:GXE65623 HHA65620:HHA65623 HQW65620:HQW65623 IAS65620:IAS65623 IKO65620:IKO65623 IUK65620:IUK65623 JEG65620:JEG65623 JOC65620:JOC65623 JXY65620:JXY65623 KHU65620:KHU65623 KRQ65620:KRQ65623 LBM65620:LBM65623 LLI65620:LLI65623 LVE65620:LVE65623 MFA65620:MFA65623 MOW65620:MOW65623 MYS65620:MYS65623 NIO65620:NIO65623 NSK65620:NSK65623 OCG65620:OCG65623 OMC65620:OMC65623 OVY65620:OVY65623 PFU65620:PFU65623 PPQ65620:PPQ65623 PZM65620:PZM65623 QJI65620:QJI65623 QTE65620:QTE65623 RDA65620:RDA65623 RMW65620:RMW65623 RWS65620:RWS65623 SGO65620:SGO65623 SQK65620:SQK65623 TAG65620:TAG65623 TKC65620:TKC65623 TTY65620:TTY65623 UDU65620:UDU65623 UNQ65620:UNQ65623 UXM65620:UXM65623 VHI65620:VHI65623 VRE65620:VRE65623 WBA65620:WBA65623 WKW65620:WKW65623 WUS65620:WUS65623 D131156:D131159 IG131156:IG131159 SC131156:SC131159 ABY131156:ABY131159 ALU131156:ALU131159 AVQ131156:AVQ131159 BFM131156:BFM131159 BPI131156:BPI131159 BZE131156:BZE131159 CJA131156:CJA131159 CSW131156:CSW131159 DCS131156:DCS131159 DMO131156:DMO131159 DWK131156:DWK131159 EGG131156:EGG131159 EQC131156:EQC131159 EZY131156:EZY131159 FJU131156:FJU131159 FTQ131156:FTQ131159 GDM131156:GDM131159 GNI131156:GNI131159 GXE131156:GXE131159 HHA131156:HHA131159 HQW131156:HQW131159 IAS131156:IAS131159 IKO131156:IKO131159 IUK131156:IUK131159 JEG131156:JEG131159 JOC131156:JOC131159 JXY131156:JXY131159 KHU131156:KHU131159 KRQ131156:KRQ131159 LBM131156:LBM131159 LLI131156:LLI131159 LVE131156:LVE131159 MFA131156:MFA131159 MOW131156:MOW131159 MYS131156:MYS131159 NIO131156:NIO131159 NSK131156:NSK131159 OCG131156:OCG131159 OMC131156:OMC131159 OVY131156:OVY131159 PFU131156:PFU131159 PPQ131156:PPQ131159 PZM131156:PZM131159 QJI131156:QJI131159 QTE131156:QTE131159 RDA131156:RDA131159 RMW131156:RMW131159 RWS131156:RWS131159 SGO131156:SGO131159 SQK131156:SQK131159 TAG131156:TAG131159 TKC131156:TKC131159 TTY131156:TTY131159 UDU131156:UDU131159 UNQ131156:UNQ131159 UXM131156:UXM131159 VHI131156:VHI131159 VRE131156:VRE131159 WBA131156:WBA131159 WKW131156:WKW131159 WUS131156:WUS131159 D196692:D196695 IG196692:IG196695 SC196692:SC196695 ABY196692:ABY196695 ALU196692:ALU196695 AVQ196692:AVQ196695 BFM196692:BFM196695 BPI196692:BPI196695 BZE196692:BZE196695 CJA196692:CJA196695 CSW196692:CSW196695 DCS196692:DCS196695 DMO196692:DMO196695 DWK196692:DWK196695 EGG196692:EGG196695 EQC196692:EQC196695 EZY196692:EZY196695 FJU196692:FJU196695 FTQ196692:FTQ196695 GDM196692:GDM196695 GNI196692:GNI196695 GXE196692:GXE196695 HHA196692:HHA196695 HQW196692:HQW196695 IAS196692:IAS196695 IKO196692:IKO196695 IUK196692:IUK196695 JEG196692:JEG196695 JOC196692:JOC196695 JXY196692:JXY196695 KHU196692:KHU196695 KRQ196692:KRQ196695 LBM196692:LBM196695 LLI196692:LLI196695 LVE196692:LVE196695 MFA196692:MFA196695 MOW196692:MOW196695 MYS196692:MYS196695 NIO196692:NIO196695 NSK196692:NSK196695 OCG196692:OCG196695 OMC196692:OMC196695 OVY196692:OVY196695 PFU196692:PFU196695 PPQ196692:PPQ196695 PZM196692:PZM196695 QJI196692:QJI196695 QTE196692:QTE196695 RDA196692:RDA196695 RMW196692:RMW196695 RWS196692:RWS196695 SGO196692:SGO196695 SQK196692:SQK196695 TAG196692:TAG196695 TKC196692:TKC196695 TTY196692:TTY196695 UDU196692:UDU196695 UNQ196692:UNQ196695 UXM196692:UXM196695 VHI196692:VHI196695 VRE196692:VRE196695 WBA196692:WBA196695 WKW196692:WKW196695 WUS196692:WUS196695 D262228:D262231 IG262228:IG262231 SC262228:SC262231 ABY262228:ABY262231 ALU262228:ALU262231 AVQ262228:AVQ262231 BFM262228:BFM262231 BPI262228:BPI262231 BZE262228:BZE262231 CJA262228:CJA262231 CSW262228:CSW262231 DCS262228:DCS262231 DMO262228:DMO262231 DWK262228:DWK262231 EGG262228:EGG262231 EQC262228:EQC262231 EZY262228:EZY262231 FJU262228:FJU262231 FTQ262228:FTQ262231 GDM262228:GDM262231 GNI262228:GNI262231 GXE262228:GXE262231 HHA262228:HHA262231 HQW262228:HQW262231 IAS262228:IAS262231 IKO262228:IKO262231 IUK262228:IUK262231 JEG262228:JEG262231 JOC262228:JOC262231 JXY262228:JXY262231 KHU262228:KHU262231 KRQ262228:KRQ262231 LBM262228:LBM262231 LLI262228:LLI262231 LVE262228:LVE262231 MFA262228:MFA262231 MOW262228:MOW262231 MYS262228:MYS262231 NIO262228:NIO262231 NSK262228:NSK262231 OCG262228:OCG262231 OMC262228:OMC262231 OVY262228:OVY262231 PFU262228:PFU262231 PPQ262228:PPQ262231 PZM262228:PZM262231 QJI262228:QJI262231 QTE262228:QTE262231 RDA262228:RDA262231 RMW262228:RMW262231 RWS262228:RWS262231 SGO262228:SGO262231 SQK262228:SQK262231 TAG262228:TAG262231 TKC262228:TKC262231 TTY262228:TTY262231 UDU262228:UDU262231 UNQ262228:UNQ262231 UXM262228:UXM262231 VHI262228:VHI262231 VRE262228:VRE262231 WBA262228:WBA262231 WKW262228:WKW262231 WUS262228:WUS262231 D327764:D327767 IG327764:IG327767 SC327764:SC327767 ABY327764:ABY327767 ALU327764:ALU327767 AVQ327764:AVQ327767 BFM327764:BFM327767 BPI327764:BPI327767 BZE327764:BZE327767 CJA327764:CJA327767 CSW327764:CSW327767 DCS327764:DCS327767 DMO327764:DMO327767 DWK327764:DWK327767 EGG327764:EGG327767 EQC327764:EQC327767 EZY327764:EZY327767 FJU327764:FJU327767 FTQ327764:FTQ327767 GDM327764:GDM327767 GNI327764:GNI327767 GXE327764:GXE327767 HHA327764:HHA327767 HQW327764:HQW327767 IAS327764:IAS327767 IKO327764:IKO327767 IUK327764:IUK327767 JEG327764:JEG327767 JOC327764:JOC327767 JXY327764:JXY327767 KHU327764:KHU327767 KRQ327764:KRQ327767 LBM327764:LBM327767 LLI327764:LLI327767 LVE327764:LVE327767 MFA327764:MFA327767 MOW327764:MOW327767 MYS327764:MYS327767 NIO327764:NIO327767 NSK327764:NSK327767 OCG327764:OCG327767 OMC327764:OMC327767 OVY327764:OVY327767 PFU327764:PFU327767 PPQ327764:PPQ327767 PZM327764:PZM327767 QJI327764:QJI327767 QTE327764:QTE327767 RDA327764:RDA327767 RMW327764:RMW327767 RWS327764:RWS327767 SGO327764:SGO327767 SQK327764:SQK327767 TAG327764:TAG327767 TKC327764:TKC327767 TTY327764:TTY327767 UDU327764:UDU327767 UNQ327764:UNQ327767 UXM327764:UXM327767 VHI327764:VHI327767 VRE327764:VRE327767 WBA327764:WBA327767 WKW327764:WKW327767 WUS327764:WUS327767 D393300:D393303 IG393300:IG393303 SC393300:SC393303 ABY393300:ABY393303 ALU393300:ALU393303 AVQ393300:AVQ393303 BFM393300:BFM393303 BPI393300:BPI393303 BZE393300:BZE393303 CJA393300:CJA393303 CSW393300:CSW393303 DCS393300:DCS393303 DMO393300:DMO393303 DWK393300:DWK393303 EGG393300:EGG393303 EQC393300:EQC393303 EZY393300:EZY393303 FJU393300:FJU393303 FTQ393300:FTQ393303 GDM393300:GDM393303 GNI393300:GNI393303 GXE393300:GXE393303 HHA393300:HHA393303 HQW393300:HQW393303 IAS393300:IAS393303 IKO393300:IKO393303 IUK393300:IUK393303 JEG393300:JEG393303 JOC393300:JOC393303 JXY393300:JXY393303 KHU393300:KHU393303 KRQ393300:KRQ393303 LBM393300:LBM393303 LLI393300:LLI393303 LVE393300:LVE393303 MFA393300:MFA393303 MOW393300:MOW393303 MYS393300:MYS393303 NIO393300:NIO393303 NSK393300:NSK393303 OCG393300:OCG393303 OMC393300:OMC393303 OVY393300:OVY393303 PFU393300:PFU393303 PPQ393300:PPQ393303 PZM393300:PZM393303 QJI393300:QJI393303 QTE393300:QTE393303 RDA393300:RDA393303 RMW393300:RMW393303 RWS393300:RWS393303 SGO393300:SGO393303 SQK393300:SQK393303 TAG393300:TAG393303 TKC393300:TKC393303 TTY393300:TTY393303 UDU393300:UDU393303 UNQ393300:UNQ393303 UXM393300:UXM393303 VHI393300:VHI393303 VRE393300:VRE393303 WBA393300:WBA393303 WKW393300:WKW393303 WUS393300:WUS393303 D458836:D458839 IG458836:IG458839 SC458836:SC458839 ABY458836:ABY458839 ALU458836:ALU458839 AVQ458836:AVQ458839 BFM458836:BFM458839 BPI458836:BPI458839 BZE458836:BZE458839 CJA458836:CJA458839 CSW458836:CSW458839 DCS458836:DCS458839 DMO458836:DMO458839 DWK458836:DWK458839 EGG458836:EGG458839 EQC458836:EQC458839 EZY458836:EZY458839 FJU458836:FJU458839 FTQ458836:FTQ458839 GDM458836:GDM458839 GNI458836:GNI458839 GXE458836:GXE458839 HHA458836:HHA458839 HQW458836:HQW458839 IAS458836:IAS458839 IKO458836:IKO458839 IUK458836:IUK458839 JEG458836:JEG458839 JOC458836:JOC458839 JXY458836:JXY458839 KHU458836:KHU458839 KRQ458836:KRQ458839 LBM458836:LBM458839 LLI458836:LLI458839 LVE458836:LVE458839 MFA458836:MFA458839 MOW458836:MOW458839 MYS458836:MYS458839 NIO458836:NIO458839 NSK458836:NSK458839 OCG458836:OCG458839 OMC458836:OMC458839 OVY458836:OVY458839 PFU458836:PFU458839 PPQ458836:PPQ458839 PZM458836:PZM458839 QJI458836:QJI458839 QTE458836:QTE458839 RDA458836:RDA458839 RMW458836:RMW458839 RWS458836:RWS458839 SGO458836:SGO458839 SQK458836:SQK458839 TAG458836:TAG458839 TKC458836:TKC458839 TTY458836:TTY458839 UDU458836:UDU458839 UNQ458836:UNQ458839 UXM458836:UXM458839 VHI458836:VHI458839 VRE458836:VRE458839 WBA458836:WBA458839 WKW458836:WKW458839 WUS458836:WUS458839 D524372:D524375 IG524372:IG524375 SC524372:SC524375 ABY524372:ABY524375 ALU524372:ALU524375 AVQ524372:AVQ524375 BFM524372:BFM524375 BPI524372:BPI524375 BZE524372:BZE524375 CJA524372:CJA524375 CSW524372:CSW524375 DCS524372:DCS524375 DMO524372:DMO524375 DWK524372:DWK524375 EGG524372:EGG524375 EQC524372:EQC524375 EZY524372:EZY524375 FJU524372:FJU524375 FTQ524372:FTQ524375 GDM524372:GDM524375 GNI524372:GNI524375 GXE524372:GXE524375 HHA524372:HHA524375 HQW524372:HQW524375 IAS524372:IAS524375 IKO524372:IKO524375 IUK524372:IUK524375 JEG524372:JEG524375 JOC524372:JOC524375 JXY524372:JXY524375 KHU524372:KHU524375 KRQ524372:KRQ524375 LBM524372:LBM524375 LLI524372:LLI524375 LVE524372:LVE524375 MFA524372:MFA524375 MOW524372:MOW524375 MYS524372:MYS524375 NIO524372:NIO524375 NSK524372:NSK524375 OCG524372:OCG524375 OMC524372:OMC524375 OVY524372:OVY524375 PFU524372:PFU524375 PPQ524372:PPQ524375 PZM524372:PZM524375 QJI524372:QJI524375 QTE524372:QTE524375 RDA524372:RDA524375 RMW524372:RMW524375 RWS524372:RWS524375 SGO524372:SGO524375 SQK524372:SQK524375 TAG524372:TAG524375 TKC524372:TKC524375 TTY524372:TTY524375 UDU524372:UDU524375 UNQ524372:UNQ524375 UXM524372:UXM524375 VHI524372:VHI524375 VRE524372:VRE524375 WBA524372:WBA524375 WKW524372:WKW524375 WUS524372:WUS524375 D589908:D589911 IG589908:IG589911 SC589908:SC589911 ABY589908:ABY589911 ALU589908:ALU589911 AVQ589908:AVQ589911 BFM589908:BFM589911 BPI589908:BPI589911 BZE589908:BZE589911 CJA589908:CJA589911 CSW589908:CSW589911 DCS589908:DCS589911 DMO589908:DMO589911 DWK589908:DWK589911 EGG589908:EGG589911 EQC589908:EQC589911 EZY589908:EZY589911 FJU589908:FJU589911 FTQ589908:FTQ589911 GDM589908:GDM589911 GNI589908:GNI589911 GXE589908:GXE589911 HHA589908:HHA589911 HQW589908:HQW589911 IAS589908:IAS589911 IKO589908:IKO589911 IUK589908:IUK589911 JEG589908:JEG589911 JOC589908:JOC589911 JXY589908:JXY589911 KHU589908:KHU589911 KRQ589908:KRQ589911 LBM589908:LBM589911 LLI589908:LLI589911 LVE589908:LVE589911 MFA589908:MFA589911 MOW589908:MOW589911 MYS589908:MYS589911 NIO589908:NIO589911 NSK589908:NSK589911 OCG589908:OCG589911 OMC589908:OMC589911 OVY589908:OVY589911 PFU589908:PFU589911 PPQ589908:PPQ589911 PZM589908:PZM589911 QJI589908:QJI589911 QTE589908:QTE589911 RDA589908:RDA589911 RMW589908:RMW589911 RWS589908:RWS589911 SGO589908:SGO589911 SQK589908:SQK589911 TAG589908:TAG589911 TKC589908:TKC589911 TTY589908:TTY589911 UDU589908:UDU589911 UNQ589908:UNQ589911 UXM589908:UXM589911 VHI589908:VHI589911 VRE589908:VRE589911 WBA589908:WBA589911 WKW589908:WKW589911 WUS589908:WUS589911 D655444:D655447 IG655444:IG655447 SC655444:SC655447 ABY655444:ABY655447 ALU655444:ALU655447 AVQ655444:AVQ655447 BFM655444:BFM655447 BPI655444:BPI655447 BZE655444:BZE655447 CJA655444:CJA655447 CSW655444:CSW655447 DCS655444:DCS655447 DMO655444:DMO655447 DWK655444:DWK655447 EGG655444:EGG655447 EQC655444:EQC655447 EZY655444:EZY655447 FJU655444:FJU655447 FTQ655444:FTQ655447 GDM655444:GDM655447 GNI655444:GNI655447 GXE655444:GXE655447 HHA655444:HHA655447 HQW655444:HQW655447 IAS655444:IAS655447 IKO655444:IKO655447 IUK655444:IUK655447 JEG655444:JEG655447 JOC655444:JOC655447 JXY655444:JXY655447 KHU655444:KHU655447 KRQ655444:KRQ655447 LBM655444:LBM655447 LLI655444:LLI655447 LVE655444:LVE655447 MFA655444:MFA655447 MOW655444:MOW655447 MYS655444:MYS655447 NIO655444:NIO655447 NSK655444:NSK655447 OCG655444:OCG655447 OMC655444:OMC655447 OVY655444:OVY655447 PFU655444:PFU655447 PPQ655444:PPQ655447 PZM655444:PZM655447 QJI655444:QJI655447 QTE655444:QTE655447 RDA655444:RDA655447 RMW655444:RMW655447 RWS655444:RWS655447 SGO655444:SGO655447 SQK655444:SQK655447 TAG655444:TAG655447 TKC655444:TKC655447 TTY655444:TTY655447 UDU655444:UDU655447 UNQ655444:UNQ655447 UXM655444:UXM655447 VHI655444:VHI655447 VRE655444:VRE655447 WBA655444:WBA655447 WKW655444:WKW655447 WUS655444:WUS655447 D720980:D720983 IG720980:IG720983 SC720980:SC720983 ABY720980:ABY720983 ALU720980:ALU720983 AVQ720980:AVQ720983 BFM720980:BFM720983 BPI720980:BPI720983 BZE720980:BZE720983 CJA720980:CJA720983 CSW720980:CSW720983 DCS720980:DCS720983 DMO720980:DMO720983 DWK720980:DWK720983 EGG720980:EGG720983 EQC720980:EQC720983 EZY720980:EZY720983 FJU720980:FJU720983 FTQ720980:FTQ720983 GDM720980:GDM720983 GNI720980:GNI720983 GXE720980:GXE720983 HHA720980:HHA720983 HQW720980:HQW720983 IAS720980:IAS720983 IKO720980:IKO720983 IUK720980:IUK720983 JEG720980:JEG720983 JOC720980:JOC720983 JXY720980:JXY720983 KHU720980:KHU720983 KRQ720980:KRQ720983 LBM720980:LBM720983 LLI720980:LLI720983 LVE720980:LVE720983 MFA720980:MFA720983 MOW720980:MOW720983 MYS720980:MYS720983 NIO720980:NIO720983 NSK720980:NSK720983 OCG720980:OCG720983 OMC720980:OMC720983 OVY720980:OVY720983 PFU720980:PFU720983 PPQ720980:PPQ720983 PZM720980:PZM720983 QJI720980:QJI720983 QTE720980:QTE720983 RDA720980:RDA720983 RMW720980:RMW720983 RWS720980:RWS720983 SGO720980:SGO720983 SQK720980:SQK720983 TAG720980:TAG720983 TKC720980:TKC720983 TTY720980:TTY720983 UDU720980:UDU720983 UNQ720980:UNQ720983 UXM720980:UXM720983 VHI720980:VHI720983 VRE720980:VRE720983 WBA720980:WBA720983 WKW720980:WKW720983 WUS720980:WUS720983 D786516:D786519 IG786516:IG786519 SC786516:SC786519 ABY786516:ABY786519 ALU786516:ALU786519 AVQ786516:AVQ786519 BFM786516:BFM786519 BPI786516:BPI786519 BZE786516:BZE786519 CJA786516:CJA786519 CSW786516:CSW786519 DCS786516:DCS786519 DMO786516:DMO786519 DWK786516:DWK786519 EGG786516:EGG786519 EQC786516:EQC786519 EZY786516:EZY786519 FJU786516:FJU786519 FTQ786516:FTQ786519 GDM786516:GDM786519 GNI786516:GNI786519 GXE786516:GXE786519 HHA786516:HHA786519 HQW786516:HQW786519 IAS786516:IAS786519 IKO786516:IKO786519 IUK786516:IUK786519 JEG786516:JEG786519 JOC786516:JOC786519 JXY786516:JXY786519 KHU786516:KHU786519 KRQ786516:KRQ786519 LBM786516:LBM786519 LLI786516:LLI786519 LVE786516:LVE786519 MFA786516:MFA786519 MOW786516:MOW786519 MYS786516:MYS786519 NIO786516:NIO786519 NSK786516:NSK786519 OCG786516:OCG786519 OMC786516:OMC786519 OVY786516:OVY786519 PFU786516:PFU786519 PPQ786516:PPQ786519 PZM786516:PZM786519 QJI786516:QJI786519 QTE786516:QTE786519 RDA786516:RDA786519 RMW786516:RMW786519 RWS786516:RWS786519 SGO786516:SGO786519 SQK786516:SQK786519 TAG786516:TAG786519 TKC786516:TKC786519 TTY786516:TTY786519 UDU786516:UDU786519 UNQ786516:UNQ786519 UXM786516:UXM786519 VHI786516:VHI786519 VRE786516:VRE786519 WBA786516:WBA786519 WKW786516:WKW786519 WUS786516:WUS786519 D852052:D852055 IG852052:IG852055 SC852052:SC852055 ABY852052:ABY852055 ALU852052:ALU852055 AVQ852052:AVQ852055 BFM852052:BFM852055 BPI852052:BPI852055 BZE852052:BZE852055 CJA852052:CJA852055 CSW852052:CSW852055 DCS852052:DCS852055 DMO852052:DMO852055 DWK852052:DWK852055 EGG852052:EGG852055 EQC852052:EQC852055 EZY852052:EZY852055 FJU852052:FJU852055 FTQ852052:FTQ852055 GDM852052:GDM852055 GNI852052:GNI852055 GXE852052:GXE852055 HHA852052:HHA852055 HQW852052:HQW852055 IAS852052:IAS852055 IKO852052:IKO852055 IUK852052:IUK852055 JEG852052:JEG852055 JOC852052:JOC852055 JXY852052:JXY852055 KHU852052:KHU852055 KRQ852052:KRQ852055 LBM852052:LBM852055 LLI852052:LLI852055 LVE852052:LVE852055 MFA852052:MFA852055 MOW852052:MOW852055 MYS852052:MYS852055 NIO852052:NIO852055 NSK852052:NSK852055 OCG852052:OCG852055 OMC852052:OMC852055 OVY852052:OVY852055 PFU852052:PFU852055 PPQ852052:PPQ852055 PZM852052:PZM852055 QJI852052:QJI852055 QTE852052:QTE852055 RDA852052:RDA852055 RMW852052:RMW852055 RWS852052:RWS852055 SGO852052:SGO852055 SQK852052:SQK852055 TAG852052:TAG852055 TKC852052:TKC852055 TTY852052:TTY852055 UDU852052:UDU852055 UNQ852052:UNQ852055 UXM852052:UXM852055 VHI852052:VHI852055 VRE852052:VRE852055 WBA852052:WBA852055 WKW852052:WKW852055 WUS852052:WUS852055 D917588:D917591 IG917588:IG917591 SC917588:SC917591 ABY917588:ABY917591 ALU917588:ALU917591 AVQ917588:AVQ917591 BFM917588:BFM917591 BPI917588:BPI917591 BZE917588:BZE917591 CJA917588:CJA917591 CSW917588:CSW917591 DCS917588:DCS917591 DMO917588:DMO917591 DWK917588:DWK917591 EGG917588:EGG917591 EQC917588:EQC917591 EZY917588:EZY917591 FJU917588:FJU917591 FTQ917588:FTQ917591 GDM917588:GDM917591 GNI917588:GNI917591 GXE917588:GXE917591 HHA917588:HHA917591 HQW917588:HQW917591 IAS917588:IAS917591 IKO917588:IKO917591 IUK917588:IUK917591 JEG917588:JEG917591 JOC917588:JOC917591 JXY917588:JXY917591 KHU917588:KHU917591 KRQ917588:KRQ917591 LBM917588:LBM917591 LLI917588:LLI917591 LVE917588:LVE917591 MFA917588:MFA917591 MOW917588:MOW917591 MYS917588:MYS917591 NIO917588:NIO917591 NSK917588:NSK917591 OCG917588:OCG917591 OMC917588:OMC917591 OVY917588:OVY917591 PFU917588:PFU917591 PPQ917588:PPQ917591 PZM917588:PZM917591 QJI917588:QJI917591 QTE917588:QTE917591 RDA917588:RDA917591 RMW917588:RMW917591 RWS917588:RWS917591 SGO917588:SGO917591 SQK917588:SQK917591 TAG917588:TAG917591 TKC917588:TKC917591 TTY917588:TTY917591 UDU917588:UDU917591 UNQ917588:UNQ917591 UXM917588:UXM917591 VHI917588:VHI917591 VRE917588:VRE917591 WBA917588:WBA917591 WKW917588:WKW917591 WUS917588:WUS917591 D983124:D983127 IG983124:IG983127 SC983124:SC983127 ABY983124:ABY983127 ALU983124:ALU983127 AVQ983124:AVQ983127 BFM983124:BFM983127 BPI983124:BPI983127 BZE983124:BZE983127 CJA983124:CJA983127 CSW983124:CSW983127 DCS983124:DCS983127 DMO983124:DMO983127 DWK983124:DWK983127 EGG983124:EGG983127 EQC983124:EQC983127 EZY983124:EZY983127 FJU983124:FJU983127 FTQ983124:FTQ983127 GDM983124:GDM983127 GNI983124:GNI983127 GXE983124:GXE983127 HHA983124:HHA983127 HQW983124:HQW983127 IAS983124:IAS983127 IKO983124:IKO983127 IUK983124:IUK983127 JEG983124:JEG983127 JOC983124:JOC983127 JXY983124:JXY983127 KHU983124:KHU983127 KRQ983124:KRQ983127 LBM983124:LBM983127 LLI983124:LLI983127 LVE983124:LVE983127 MFA983124:MFA983127 MOW983124:MOW983127 MYS983124:MYS983127 NIO983124:NIO983127 NSK983124:NSK983127 OCG983124:OCG983127 OMC983124:OMC983127 OVY983124:OVY983127 PFU983124:PFU983127 PPQ983124:PPQ983127 PZM983124:PZM983127 QJI983124:QJI983127 QTE983124:QTE983127 RDA983124:RDA983127 RMW983124:RMW983127 RWS983124:RWS983127 SGO983124:SGO983127 SQK983124:SQK983127 TAG983124:TAG983127 TKC983124:TKC983127 TTY983124:TTY983127 UDU983124:UDU983127 UNQ983124:UNQ983127 UXM983124:UXM983127 VHI983124:VHI983127 VRE983124:VRE983127 WBA983124:WBA983127 WKW983124:WKW983127 WUS983124:WUS983127 B142:C149 IE142:IF149 SA142:SB149 ABW142:ABX149 ALS142:ALT149 AVO142:AVP149 BFK142:BFL149 BPG142:BPH149 BZC142:BZD149 CIY142:CIZ149 CSU142:CSV149 DCQ142:DCR149 DMM142:DMN149 DWI142:DWJ149 EGE142:EGF149 EQA142:EQB149 EZW142:EZX149 FJS142:FJT149 FTO142:FTP149 GDK142:GDL149 GNG142:GNH149 GXC142:GXD149 HGY142:HGZ149 HQU142:HQV149 IAQ142:IAR149 IKM142:IKN149 IUI142:IUJ149 JEE142:JEF149 JOA142:JOB149 JXW142:JXX149 KHS142:KHT149 KRO142:KRP149 LBK142:LBL149 LLG142:LLH149 LVC142:LVD149 MEY142:MEZ149 MOU142:MOV149 MYQ142:MYR149 NIM142:NIN149 NSI142:NSJ149 OCE142:OCF149 OMA142:OMB149 OVW142:OVX149 PFS142:PFT149 PPO142:PPP149 PZK142:PZL149 QJG142:QJH149 QTC142:QTD149 RCY142:RCZ149 RMU142:RMV149 RWQ142:RWR149 SGM142:SGN149 SQI142:SQJ149 TAE142:TAF149 TKA142:TKB149 TTW142:TTX149 UDS142:UDT149 UNO142:UNP149 UXK142:UXL149 VHG142:VHH149 VRC142:VRD149 WAY142:WAZ149 WKU142:WKV149 WUQ142:WUR149 B65678:C65685 IE65678:IF65685 SA65678:SB65685 ABW65678:ABX65685 ALS65678:ALT65685 AVO65678:AVP65685 BFK65678:BFL65685 BPG65678:BPH65685 BZC65678:BZD65685 CIY65678:CIZ65685 CSU65678:CSV65685 DCQ65678:DCR65685 DMM65678:DMN65685 DWI65678:DWJ65685 EGE65678:EGF65685 EQA65678:EQB65685 EZW65678:EZX65685 FJS65678:FJT65685 FTO65678:FTP65685 GDK65678:GDL65685 GNG65678:GNH65685 GXC65678:GXD65685 HGY65678:HGZ65685 HQU65678:HQV65685 IAQ65678:IAR65685 IKM65678:IKN65685 IUI65678:IUJ65685 JEE65678:JEF65685 JOA65678:JOB65685 JXW65678:JXX65685 KHS65678:KHT65685 KRO65678:KRP65685 LBK65678:LBL65685 LLG65678:LLH65685 LVC65678:LVD65685 MEY65678:MEZ65685 MOU65678:MOV65685 MYQ65678:MYR65685 NIM65678:NIN65685 NSI65678:NSJ65685 OCE65678:OCF65685 OMA65678:OMB65685 OVW65678:OVX65685 PFS65678:PFT65685 PPO65678:PPP65685 PZK65678:PZL65685 QJG65678:QJH65685 QTC65678:QTD65685 RCY65678:RCZ65685 RMU65678:RMV65685 RWQ65678:RWR65685 SGM65678:SGN65685 SQI65678:SQJ65685 TAE65678:TAF65685 TKA65678:TKB65685 TTW65678:TTX65685 UDS65678:UDT65685 UNO65678:UNP65685 UXK65678:UXL65685 VHG65678:VHH65685 VRC65678:VRD65685 WAY65678:WAZ65685 WKU65678:WKV65685 WUQ65678:WUR65685 B131214:C131221 IE131214:IF131221 SA131214:SB131221 ABW131214:ABX131221 ALS131214:ALT131221 AVO131214:AVP131221 BFK131214:BFL131221 BPG131214:BPH131221 BZC131214:BZD131221 CIY131214:CIZ131221 CSU131214:CSV131221 DCQ131214:DCR131221 DMM131214:DMN131221 DWI131214:DWJ131221 EGE131214:EGF131221 EQA131214:EQB131221 EZW131214:EZX131221 FJS131214:FJT131221 FTO131214:FTP131221 GDK131214:GDL131221 GNG131214:GNH131221 GXC131214:GXD131221 HGY131214:HGZ131221 HQU131214:HQV131221 IAQ131214:IAR131221 IKM131214:IKN131221 IUI131214:IUJ131221 JEE131214:JEF131221 JOA131214:JOB131221 JXW131214:JXX131221 KHS131214:KHT131221 KRO131214:KRP131221 LBK131214:LBL131221 LLG131214:LLH131221 LVC131214:LVD131221 MEY131214:MEZ131221 MOU131214:MOV131221 MYQ131214:MYR131221 NIM131214:NIN131221 NSI131214:NSJ131221 OCE131214:OCF131221 OMA131214:OMB131221 OVW131214:OVX131221 PFS131214:PFT131221 PPO131214:PPP131221 PZK131214:PZL131221 QJG131214:QJH131221 QTC131214:QTD131221 RCY131214:RCZ131221 RMU131214:RMV131221 RWQ131214:RWR131221 SGM131214:SGN131221 SQI131214:SQJ131221 TAE131214:TAF131221 TKA131214:TKB131221 TTW131214:TTX131221 UDS131214:UDT131221 UNO131214:UNP131221 UXK131214:UXL131221 VHG131214:VHH131221 VRC131214:VRD131221 WAY131214:WAZ131221 WKU131214:WKV131221 WUQ131214:WUR131221 B196750:C196757 IE196750:IF196757 SA196750:SB196757 ABW196750:ABX196757 ALS196750:ALT196757 AVO196750:AVP196757 BFK196750:BFL196757 BPG196750:BPH196757 BZC196750:BZD196757 CIY196750:CIZ196757 CSU196750:CSV196757 DCQ196750:DCR196757 DMM196750:DMN196757 DWI196750:DWJ196757 EGE196750:EGF196757 EQA196750:EQB196757 EZW196750:EZX196757 FJS196750:FJT196757 FTO196750:FTP196757 GDK196750:GDL196757 GNG196750:GNH196757 GXC196750:GXD196757 HGY196750:HGZ196757 HQU196750:HQV196757 IAQ196750:IAR196757 IKM196750:IKN196757 IUI196750:IUJ196757 JEE196750:JEF196757 JOA196750:JOB196757 JXW196750:JXX196757 KHS196750:KHT196757 KRO196750:KRP196757 LBK196750:LBL196757 LLG196750:LLH196757 LVC196750:LVD196757 MEY196750:MEZ196757 MOU196750:MOV196757 MYQ196750:MYR196757 NIM196750:NIN196757 NSI196750:NSJ196757 OCE196750:OCF196757 OMA196750:OMB196757 OVW196750:OVX196757 PFS196750:PFT196757 PPO196750:PPP196757 PZK196750:PZL196757 QJG196750:QJH196757 QTC196750:QTD196757 RCY196750:RCZ196757 RMU196750:RMV196757 RWQ196750:RWR196757 SGM196750:SGN196757 SQI196750:SQJ196757 TAE196750:TAF196757 TKA196750:TKB196757 TTW196750:TTX196757 UDS196750:UDT196757 UNO196750:UNP196757 UXK196750:UXL196757 VHG196750:VHH196757 VRC196750:VRD196757 WAY196750:WAZ196757 WKU196750:WKV196757 WUQ196750:WUR196757 B262286:C262293 IE262286:IF262293 SA262286:SB262293 ABW262286:ABX262293 ALS262286:ALT262293 AVO262286:AVP262293 BFK262286:BFL262293 BPG262286:BPH262293 BZC262286:BZD262293 CIY262286:CIZ262293 CSU262286:CSV262293 DCQ262286:DCR262293 DMM262286:DMN262293 DWI262286:DWJ262293 EGE262286:EGF262293 EQA262286:EQB262293 EZW262286:EZX262293 FJS262286:FJT262293 FTO262286:FTP262293 GDK262286:GDL262293 GNG262286:GNH262293 GXC262286:GXD262293 HGY262286:HGZ262293 HQU262286:HQV262293 IAQ262286:IAR262293 IKM262286:IKN262293 IUI262286:IUJ262293 JEE262286:JEF262293 JOA262286:JOB262293 JXW262286:JXX262293 KHS262286:KHT262293 KRO262286:KRP262293 LBK262286:LBL262293 LLG262286:LLH262293 LVC262286:LVD262293 MEY262286:MEZ262293 MOU262286:MOV262293 MYQ262286:MYR262293 NIM262286:NIN262293 NSI262286:NSJ262293 OCE262286:OCF262293 OMA262286:OMB262293 OVW262286:OVX262293 PFS262286:PFT262293 PPO262286:PPP262293 PZK262286:PZL262293 QJG262286:QJH262293 QTC262286:QTD262293 RCY262286:RCZ262293 RMU262286:RMV262293 RWQ262286:RWR262293 SGM262286:SGN262293 SQI262286:SQJ262293 TAE262286:TAF262293 TKA262286:TKB262293 TTW262286:TTX262293 UDS262286:UDT262293 UNO262286:UNP262293 UXK262286:UXL262293 VHG262286:VHH262293 VRC262286:VRD262293 WAY262286:WAZ262293 WKU262286:WKV262293 WUQ262286:WUR262293 B327822:C327829 IE327822:IF327829 SA327822:SB327829 ABW327822:ABX327829 ALS327822:ALT327829 AVO327822:AVP327829 BFK327822:BFL327829 BPG327822:BPH327829 BZC327822:BZD327829 CIY327822:CIZ327829 CSU327822:CSV327829 DCQ327822:DCR327829 DMM327822:DMN327829 DWI327822:DWJ327829 EGE327822:EGF327829 EQA327822:EQB327829 EZW327822:EZX327829 FJS327822:FJT327829 FTO327822:FTP327829 GDK327822:GDL327829 GNG327822:GNH327829 GXC327822:GXD327829 HGY327822:HGZ327829 HQU327822:HQV327829 IAQ327822:IAR327829 IKM327822:IKN327829 IUI327822:IUJ327829 JEE327822:JEF327829 JOA327822:JOB327829 JXW327822:JXX327829 KHS327822:KHT327829 KRO327822:KRP327829 LBK327822:LBL327829 LLG327822:LLH327829 LVC327822:LVD327829 MEY327822:MEZ327829 MOU327822:MOV327829 MYQ327822:MYR327829 NIM327822:NIN327829 NSI327822:NSJ327829 OCE327822:OCF327829 OMA327822:OMB327829 OVW327822:OVX327829 PFS327822:PFT327829 PPO327822:PPP327829 PZK327822:PZL327829 QJG327822:QJH327829 QTC327822:QTD327829 RCY327822:RCZ327829 RMU327822:RMV327829 RWQ327822:RWR327829 SGM327822:SGN327829 SQI327822:SQJ327829 TAE327822:TAF327829 TKA327822:TKB327829 TTW327822:TTX327829 UDS327822:UDT327829 UNO327822:UNP327829 UXK327822:UXL327829 VHG327822:VHH327829 VRC327822:VRD327829 WAY327822:WAZ327829 WKU327822:WKV327829 WUQ327822:WUR327829 B393358:C393365 IE393358:IF393365 SA393358:SB393365 ABW393358:ABX393365 ALS393358:ALT393365 AVO393358:AVP393365 BFK393358:BFL393365 BPG393358:BPH393365 BZC393358:BZD393365 CIY393358:CIZ393365 CSU393358:CSV393365 DCQ393358:DCR393365 DMM393358:DMN393365 DWI393358:DWJ393365 EGE393358:EGF393365 EQA393358:EQB393365 EZW393358:EZX393365 FJS393358:FJT393365 FTO393358:FTP393365 GDK393358:GDL393365 GNG393358:GNH393365 GXC393358:GXD393365 HGY393358:HGZ393365 HQU393358:HQV393365 IAQ393358:IAR393365 IKM393358:IKN393365 IUI393358:IUJ393365 JEE393358:JEF393365 JOA393358:JOB393365 JXW393358:JXX393365 KHS393358:KHT393365 KRO393358:KRP393365 LBK393358:LBL393365 LLG393358:LLH393365 LVC393358:LVD393365 MEY393358:MEZ393365 MOU393358:MOV393365 MYQ393358:MYR393365 NIM393358:NIN393365 NSI393358:NSJ393365 OCE393358:OCF393365 OMA393358:OMB393365 OVW393358:OVX393365 PFS393358:PFT393365 PPO393358:PPP393365 PZK393358:PZL393365 QJG393358:QJH393365 QTC393358:QTD393365 RCY393358:RCZ393365 RMU393358:RMV393365 RWQ393358:RWR393365 SGM393358:SGN393365 SQI393358:SQJ393365 TAE393358:TAF393365 TKA393358:TKB393365 TTW393358:TTX393365 UDS393358:UDT393365 UNO393358:UNP393365 UXK393358:UXL393365 VHG393358:VHH393365 VRC393358:VRD393365 WAY393358:WAZ393365 WKU393358:WKV393365 WUQ393358:WUR393365 B458894:C458901 IE458894:IF458901 SA458894:SB458901 ABW458894:ABX458901 ALS458894:ALT458901 AVO458894:AVP458901 BFK458894:BFL458901 BPG458894:BPH458901 BZC458894:BZD458901 CIY458894:CIZ458901 CSU458894:CSV458901 DCQ458894:DCR458901 DMM458894:DMN458901 DWI458894:DWJ458901 EGE458894:EGF458901 EQA458894:EQB458901 EZW458894:EZX458901 FJS458894:FJT458901 FTO458894:FTP458901 GDK458894:GDL458901 GNG458894:GNH458901 GXC458894:GXD458901 HGY458894:HGZ458901 HQU458894:HQV458901 IAQ458894:IAR458901 IKM458894:IKN458901 IUI458894:IUJ458901 JEE458894:JEF458901 JOA458894:JOB458901 JXW458894:JXX458901 KHS458894:KHT458901 KRO458894:KRP458901 LBK458894:LBL458901 LLG458894:LLH458901 LVC458894:LVD458901 MEY458894:MEZ458901 MOU458894:MOV458901 MYQ458894:MYR458901 NIM458894:NIN458901 NSI458894:NSJ458901 OCE458894:OCF458901 OMA458894:OMB458901 OVW458894:OVX458901 PFS458894:PFT458901 PPO458894:PPP458901 PZK458894:PZL458901 QJG458894:QJH458901 QTC458894:QTD458901 RCY458894:RCZ458901 RMU458894:RMV458901 RWQ458894:RWR458901 SGM458894:SGN458901 SQI458894:SQJ458901 TAE458894:TAF458901 TKA458894:TKB458901 TTW458894:TTX458901 UDS458894:UDT458901 UNO458894:UNP458901 UXK458894:UXL458901 VHG458894:VHH458901 VRC458894:VRD458901 WAY458894:WAZ458901 WKU458894:WKV458901 WUQ458894:WUR458901 B524430:C524437 IE524430:IF524437 SA524430:SB524437 ABW524430:ABX524437 ALS524430:ALT524437 AVO524430:AVP524437 BFK524430:BFL524437 BPG524430:BPH524437 BZC524430:BZD524437 CIY524430:CIZ524437 CSU524430:CSV524437 DCQ524430:DCR524437 DMM524430:DMN524437 DWI524430:DWJ524437 EGE524430:EGF524437 EQA524430:EQB524437 EZW524430:EZX524437 FJS524430:FJT524437 FTO524430:FTP524437 GDK524430:GDL524437 GNG524430:GNH524437 GXC524430:GXD524437 HGY524430:HGZ524437 HQU524430:HQV524437 IAQ524430:IAR524437 IKM524430:IKN524437 IUI524430:IUJ524437 JEE524430:JEF524437 JOA524430:JOB524437 JXW524430:JXX524437 KHS524430:KHT524437 KRO524430:KRP524437 LBK524430:LBL524437 LLG524430:LLH524437 LVC524430:LVD524437 MEY524430:MEZ524437 MOU524430:MOV524437 MYQ524430:MYR524437 NIM524430:NIN524437 NSI524430:NSJ524437 OCE524430:OCF524437 OMA524430:OMB524437 OVW524430:OVX524437 PFS524430:PFT524437 PPO524430:PPP524437 PZK524430:PZL524437 QJG524430:QJH524437 QTC524430:QTD524437 RCY524430:RCZ524437 RMU524430:RMV524437 RWQ524430:RWR524437 SGM524430:SGN524437 SQI524430:SQJ524437 TAE524430:TAF524437 TKA524430:TKB524437 TTW524430:TTX524437 UDS524430:UDT524437 UNO524430:UNP524437 UXK524430:UXL524437 VHG524430:VHH524437 VRC524430:VRD524437 WAY524430:WAZ524437 WKU524430:WKV524437 WUQ524430:WUR524437 B589966:C589973 IE589966:IF589973 SA589966:SB589973 ABW589966:ABX589973 ALS589966:ALT589973 AVO589966:AVP589973 BFK589966:BFL589973 BPG589966:BPH589973 BZC589966:BZD589973 CIY589966:CIZ589973 CSU589966:CSV589973 DCQ589966:DCR589973 DMM589966:DMN589973 DWI589966:DWJ589973 EGE589966:EGF589973 EQA589966:EQB589973 EZW589966:EZX589973 FJS589966:FJT589973 FTO589966:FTP589973 GDK589966:GDL589973 GNG589966:GNH589973 GXC589966:GXD589973 HGY589966:HGZ589973 HQU589966:HQV589973 IAQ589966:IAR589973 IKM589966:IKN589973 IUI589966:IUJ589973 JEE589966:JEF589973 JOA589966:JOB589973 JXW589966:JXX589973 KHS589966:KHT589973 KRO589966:KRP589973 LBK589966:LBL589973 LLG589966:LLH589973 LVC589966:LVD589973 MEY589966:MEZ589973 MOU589966:MOV589973 MYQ589966:MYR589973 NIM589966:NIN589973 NSI589966:NSJ589973 OCE589966:OCF589973 OMA589966:OMB589973 OVW589966:OVX589973 PFS589966:PFT589973 PPO589966:PPP589973 PZK589966:PZL589973 QJG589966:QJH589973 QTC589966:QTD589973 RCY589966:RCZ589973 RMU589966:RMV589973 RWQ589966:RWR589973 SGM589966:SGN589973 SQI589966:SQJ589973 TAE589966:TAF589973 TKA589966:TKB589973 TTW589966:TTX589973 UDS589966:UDT589973 UNO589966:UNP589973 UXK589966:UXL589973 VHG589966:VHH589973 VRC589966:VRD589973 WAY589966:WAZ589973 WKU589966:WKV589973 WUQ589966:WUR589973 B655502:C655509 IE655502:IF655509 SA655502:SB655509 ABW655502:ABX655509 ALS655502:ALT655509 AVO655502:AVP655509 BFK655502:BFL655509 BPG655502:BPH655509 BZC655502:BZD655509 CIY655502:CIZ655509 CSU655502:CSV655509 DCQ655502:DCR655509 DMM655502:DMN655509 DWI655502:DWJ655509 EGE655502:EGF655509 EQA655502:EQB655509 EZW655502:EZX655509 FJS655502:FJT655509 FTO655502:FTP655509 GDK655502:GDL655509 GNG655502:GNH655509 GXC655502:GXD655509 HGY655502:HGZ655509 HQU655502:HQV655509 IAQ655502:IAR655509 IKM655502:IKN655509 IUI655502:IUJ655509 JEE655502:JEF655509 JOA655502:JOB655509 JXW655502:JXX655509 KHS655502:KHT655509 KRO655502:KRP655509 LBK655502:LBL655509 LLG655502:LLH655509 LVC655502:LVD655509 MEY655502:MEZ655509 MOU655502:MOV655509 MYQ655502:MYR655509 NIM655502:NIN655509 NSI655502:NSJ655509 OCE655502:OCF655509 OMA655502:OMB655509 OVW655502:OVX655509 PFS655502:PFT655509 PPO655502:PPP655509 PZK655502:PZL655509 QJG655502:QJH655509 QTC655502:QTD655509 RCY655502:RCZ655509 RMU655502:RMV655509 RWQ655502:RWR655509 SGM655502:SGN655509 SQI655502:SQJ655509 TAE655502:TAF655509 TKA655502:TKB655509 TTW655502:TTX655509 UDS655502:UDT655509 UNO655502:UNP655509 UXK655502:UXL655509 VHG655502:VHH655509 VRC655502:VRD655509 WAY655502:WAZ655509 WKU655502:WKV655509 WUQ655502:WUR655509 B721038:C721045 IE721038:IF721045 SA721038:SB721045 ABW721038:ABX721045 ALS721038:ALT721045 AVO721038:AVP721045 BFK721038:BFL721045 BPG721038:BPH721045 BZC721038:BZD721045 CIY721038:CIZ721045 CSU721038:CSV721045 DCQ721038:DCR721045 DMM721038:DMN721045 DWI721038:DWJ721045 EGE721038:EGF721045 EQA721038:EQB721045 EZW721038:EZX721045 FJS721038:FJT721045 FTO721038:FTP721045 GDK721038:GDL721045 GNG721038:GNH721045 GXC721038:GXD721045 HGY721038:HGZ721045 HQU721038:HQV721045 IAQ721038:IAR721045 IKM721038:IKN721045 IUI721038:IUJ721045 JEE721038:JEF721045 JOA721038:JOB721045 JXW721038:JXX721045 KHS721038:KHT721045 KRO721038:KRP721045 LBK721038:LBL721045 LLG721038:LLH721045 LVC721038:LVD721045 MEY721038:MEZ721045 MOU721038:MOV721045 MYQ721038:MYR721045 NIM721038:NIN721045 NSI721038:NSJ721045 OCE721038:OCF721045 OMA721038:OMB721045 OVW721038:OVX721045 PFS721038:PFT721045 PPO721038:PPP721045 PZK721038:PZL721045 QJG721038:QJH721045 QTC721038:QTD721045 RCY721038:RCZ721045 RMU721038:RMV721045 RWQ721038:RWR721045 SGM721038:SGN721045 SQI721038:SQJ721045 TAE721038:TAF721045 TKA721038:TKB721045 TTW721038:TTX721045 UDS721038:UDT721045 UNO721038:UNP721045 UXK721038:UXL721045 VHG721038:VHH721045 VRC721038:VRD721045 WAY721038:WAZ721045 WKU721038:WKV721045 WUQ721038:WUR721045 B786574:C786581 IE786574:IF786581 SA786574:SB786581 ABW786574:ABX786581 ALS786574:ALT786581 AVO786574:AVP786581 BFK786574:BFL786581 BPG786574:BPH786581 BZC786574:BZD786581 CIY786574:CIZ786581 CSU786574:CSV786581 DCQ786574:DCR786581 DMM786574:DMN786581 DWI786574:DWJ786581 EGE786574:EGF786581 EQA786574:EQB786581 EZW786574:EZX786581 FJS786574:FJT786581 FTO786574:FTP786581 GDK786574:GDL786581 GNG786574:GNH786581 GXC786574:GXD786581 HGY786574:HGZ786581 HQU786574:HQV786581 IAQ786574:IAR786581 IKM786574:IKN786581 IUI786574:IUJ786581 JEE786574:JEF786581 JOA786574:JOB786581 JXW786574:JXX786581 KHS786574:KHT786581 KRO786574:KRP786581 LBK786574:LBL786581 LLG786574:LLH786581 LVC786574:LVD786581 MEY786574:MEZ786581 MOU786574:MOV786581 MYQ786574:MYR786581 NIM786574:NIN786581 NSI786574:NSJ786581 OCE786574:OCF786581 OMA786574:OMB786581 OVW786574:OVX786581 PFS786574:PFT786581 PPO786574:PPP786581 PZK786574:PZL786581 QJG786574:QJH786581 QTC786574:QTD786581 RCY786574:RCZ786581 RMU786574:RMV786581 RWQ786574:RWR786581 SGM786574:SGN786581 SQI786574:SQJ786581 TAE786574:TAF786581 TKA786574:TKB786581 TTW786574:TTX786581 UDS786574:UDT786581 UNO786574:UNP786581 UXK786574:UXL786581 VHG786574:VHH786581 VRC786574:VRD786581 WAY786574:WAZ786581 WKU786574:WKV786581 WUQ786574:WUR786581 B852110:C852117 IE852110:IF852117 SA852110:SB852117 ABW852110:ABX852117 ALS852110:ALT852117 AVO852110:AVP852117 BFK852110:BFL852117 BPG852110:BPH852117 BZC852110:BZD852117 CIY852110:CIZ852117 CSU852110:CSV852117 DCQ852110:DCR852117 DMM852110:DMN852117 DWI852110:DWJ852117 EGE852110:EGF852117 EQA852110:EQB852117 EZW852110:EZX852117 FJS852110:FJT852117 FTO852110:FTP852117 GDK852110:GDL852117 GNG852110:GNH852117 GXC852110:GXD852117 HGY852110:HGZ852117 HQU852110:HQV852117 IAQ852110:IAR852117 IKM852110:IKN852117 IUI852110:IUJ852117 JEE852110:JEF852117 JOA852110:JOB852117 JXW852110:JXX852117 KHS852110:KHT852117 KRO852110:KRP852117 LBK852110:LBL852117 LLG852110:LLH852117 LVC852110:LVD852117 MEY852110:MEZ852117 MOU852110:MOV852117 MYQ852110:MYR852117 NIM852110:NIN852117 NSI852110:NSJ852117 OCE852110:OCF852117 OMA852110:OMB852117 OVW852110:OVX852117 PFS852110:PFT852117 PPO852110:PPP852117 PZK852110:PZL852117 QJG852110:QJH852117 QTC852110:QTD852117 RCY852110:RCZ852117 RMU852110:RMV852117 RWQ852110:RWR852117 SGM852110:SGN852117 SQI852110:SQJ852117 TAE852110:TAF852117 TKA852110:TKB852117 TTW852110:TTX852117 UDS852110:UDT852117 UNO852110:UNP852117 UXK852110:UXL852117 VHG852110:VHH852117 VRC852110:VRD852117 WAY852110:WAZ852117 WKU852110:WKV852117 WUQ852110:WUR852117 B917646:C917653 IE917646:IF917653 SA917646:SB917653 ABW917646:ABX917653 ALS917646:ALT917653 AVO917646:AVP917653 BFK917646:BFL917653 BPG917646:BPH917653 BZC917646:BZD917653 CIY917646:CIZ917653 CSU917646:CSV917653 DCQ917646:DCR917653 DMM917646:DMN917653 DWI917646:DWJ917653 EGE917646:EGF917653 EQA917646:EQB917653 EZW917646:EZX917653 FJS917646:FJT917653 FTO917646:FTP917653 GDK917646:GDL917653 GNG917646:GNH917653 GXC917646:GXD917653 HGY917646:HGZ917653 HQU917646:HQV917653 IAQ917646:IAR917653 IKM917646:IKN917653 IUI917646:IUJ917653 JEE917646:JEF917653 JOA917646:JOB917653 JXW917646:JXX917653 KHS917646:KHT917653 KRO917646:KRP917653 LBK917646:LBL917653 LLG917646:LLH917653 LVC917646:LVD917653 MEY917646:MEZ917653 MOU917646:MOV917653 MYQ917646:MYR917653 NIM917646:NIN917653 NSI917646:NSJ917653 OCE917646:OCF917653 OMA917646:OMB917653 OVW917646:OVX917653 PFS917646:PFT917653 PPO917646:PPP917653 PZK917646:PZL917653 QJG917646:QJH917653 QTC917646:QTD917653 RCY917646:RCZ917653 RMU917646:RMV917653 RWQ917646:RWR917653 SGM917646:SGN917653 SQI917646:SQJ917653 TAE917646:TAF917653 TKA917646:TKB917653 TTW917646:TTX917653 UDS917646:UDT917653 UNO917646:UNP917653 UXK917646:UXL917653 VHG917646:VHH917653 VRC917646:VRD917653 WAY917646:WAZ917653 WKU917646:WKV917653 WUQ917646:WUR917653 B983182:C983189 IE983182:IF983189 SA983182:SB983189 ABW983182:ABX983189 ALS983182:ALT983189 AVO983182:AVP983189 BFK983182:BFL983189 BPG983182:BPH983189 BZC983182:BZD983189 CIY983182:CIZ983189 CSU983182:CSV983189 DCQ983182:DCR983189 DMM983182:DMN983189 DWI983182:DWJ983189 EGE983182:EGF983189 EQA983182:EQB983189 EZW983182:EZX983189 FJS983182:FJT983189 FTO983182:FTP983189 GDK983182:GDL983189 GNG983182:GNH983189 GXC983182:GXD983189 HGY983182:HGZ983189 HQU983182:HQV983189 IAQ983182:IAR983189 IKM983182:IKN983189 IUI983182:IUJ983189 JEE983182:JEF983189 JOA983182:JOB983189 JXW983182:JXX983189 KHS983182:KHT983189 KRO983182:KRP983189 LBK983182:LBL983189 LLG983182:LLH983189 LVC983182:LVD983189 MEY983182:MEZ983189 MOU983182:MOV983189 MYQ983182:MYR983189 NIM983182:NIN983189 NSI983182:NSJ983189 OCE983182:OCF983189 OMA983182:OMB983189 OVW983182:OVX983189 PFS983182:PFT983189 PPO983182:PPP983189 PZK983182:PZL983189 QJG983182:QJH983189 QTC983182:QTD983189 RCY983182:RCZ983189 RMU983182:RMV983189 RWQ983182:RWR983189 SGM983182:SGN983189 SQI983182:SQJ983189 TAE983182:TAF983189 TKA983182:TKB983189 TTW983182:TTX983189 UDS983182:UDT983189 UNO983182:UNP983189 UXK983182:UXL983189 VHG983182:VHH983189 VRC983182:VRD983189 WAY983182:WAZ983189 WKU983182:WKV983189 WUQ983182:WUR983189 B331:C407 IE331:IF407 SA331:SB407 ABW331:ABX407 ALS331:ALT407 AVO331:AVP407 BFK331:BFL407 BPG331:BPH407 BZC331:BZD407 CIY331:CIZ407 CSU331:CSV407 DCQ331:DCR407 DMM331:DMN407 DWI331:DWJ407 EGE331:EGF407 EQA331:EQB407 EZW331:EZX407 FJS331:FJT407 FTO331:FTP407 GDK331:GDL407 GNG331:GNH407 GXC331:GXD407 HGY331:HGZ407 HQU331:HQV407 IAQ331:IAR407 IKM331:IKN407 IUI331:IUJ407 JEE331:JEF407 JOA331:JOB407 JXW331:JXX407 KHS331:KHT407 KRO331:KRP407 LBK331:LBL407 LLG331:LLH407 LVC331:LVD407 MEY331:MEZ407 MOU331:MOV407 MYQ331:MYR407 NIM331:NIN407 NSI331:NSJ407 OCE331:OCF407 OMA331:OMB407 OVW331:OVX407 PFS331:PFT407 PPO331:PPP407 PZK331:PZL407 QJG331:QJH407 QTC331:QTD407 RCY331:RCZ407 RMU331:RMV407 RWQ331:RWR407 SGM331:SGN407 SQI331:SQJ407 TAE331:TAF407 TKA331:TKB407 TTW331:TTX407 UDS331:UDT407 UNO331:UNP407 UXK331:UXL407 VHG331:VHH407 VRC331:VRD407 WAY331:WAZ407 WKU331:WKV407 WUQ331:WUR407 B65867:C65943 IE65867:IF65943 SA65867:SB65943 ABW65867:ABX65943 ALS65867:ALT65943 AVO65867:AVP65943 BFK65867:BFL65943 BPG65867:BPH65943 BZC65867:BZD65943 CIY65867:CIZ65943 CSU65867:CSV65943 DCQ65867:DCR65943 DMM65867:DMN65943 DWI65867:DWJ65943 EGE65867:EGF65943 EQA65867:EQB65943 EZW65867:EZX65943 FJS65867:FJT65943 FTO65867:FTP65943 GDK65867:GDL65943 GNG65867:GNH65943 GXC65867:GXD65943 HGY65867:HGZ65943 HQU65867:HQV65943 IAQ65867:IAR65943 IKM65867:IKN65943 IUI65867:IUJ65943 JEE65867:JEF65943 JOA65867:JOB65943 JXW65867:JXX65943 KHS65867:KHT65943 KRO65867:KRP65943 LBK65867:LBL65943 LLG65867:LLH65943 LVC65867:LVD65943 MEY65867:MEZ65943 MOU65867:MOV65943 MYQ65867:MYR65943 NIM65867:NIN65943 NSI65867:NSJ65943 OCE65867:OCF65943 OMA65867:OMB65943 OVW65867:OVX65943 PFS65867:PFT65943 PPO65867:PPP65943 PZK65867:PZL65943 QJG65867:QJH65943 QTC65867:QTD65943 RCY65867:RCZ65943 RMU65867:RMV65943 RWQ65867:RWR65943 SGM65867:SGN65943 SQI65867:SQJ65943 TAE65867:TAF65943 TKA65867:TKB65943 TTW65867:TTX65943 UDS65867:UDT65943 UNO65867:UNP65943 UXK65867:UXL65943 VHG65867:VHH65943 VRC65867:VRD65943 WAY65867:WAZ65943 WKU65867:WKV65943 WUQ65867:WUR65943 B131403:C131479 IE131403:IF131479 SA131403:SB131479 ABW131403:ABX131479 ALS131403:ALT131479 AVO131403:AVP131479 BFK131403:BFL131479 BPG131403:BPH131479 BZC131403:BZD131479 CIY131403:CIZ131479 CSU131403:CSV131479 DCQ131403:DCR131479 DMM131403:DMN131479 DWI131403:DWJ131479 EGE131403:EGF131479 EQA131403:EQB131479 EZW131403:EZX131479 FJS131403:FJT131479 FTO131403:FTP131479 GDK131403:GDL131479 GNG131403:GNH131479 GXC131403:GXD131479 HGY131403:HGZ131479 HQU131403:HQV131479 IAQ131403:IAR131479 IKM131403:IKN131479 IUI131403:IUJ131479 JEE131403:JEF131479 JOA131403:JOB131479 JXW131403:JXX131479 KHS131403:KHT131479 KRO131403:KRP131479 LBK131403:LBL131479 LLG131403:LLH131479 LVC131403:LVD131479 MEY131403:MEZ131479 MOU131403:MOV131479 MYQ131403:MYR131479 NIM131403:NIN131479 NSI131403:NSJ131479 OCE131403:OCF131479 OMA131403:OMB131479 OVW131403:OVX131479 PFS131403:PFT131479 PPO131403:PPP131479 PZK131403:PZL131479 QJG131403:QJH131479 QTC131403:QTD131479 RCY131403:RCZ131479 RMU131403:RMV131479 RWQ131403:RWR131479 SGM131403:SGN131479 SQI131403:SQJ131479 TAE131403:TAF131479 TKA131403:TKB131479 TTW131403:TTX131479 UDS131403:UDT131479 UNO131403:UNP131479 UXK131403:UXL131479 VHG131403:VHH131479 VRC131403:VRD131479 WAY131403:WAZ131479 WKU131403:WKV131479 WUQ131403:WUR131479 B196939:C197015 IE196939:IF197015 SA196939:SB197015 ABW196939:ABX197015 ALS196939:ALT197015 AVO196939:AVP197015 BFK196939:BFL197015 BPG196939:BPH197015 BZC196939:BZD197015 CIY196939:CIZ197015 CSU196939:CSV197015 DCQ196939:DCR197015 DMM196939:DMN197015 DWI196939:DWJ197015 EGE196939:EGF197015 EQA196939:EQB197015 EZW196939:EZX197015 FJS196939:FJT197015 FTO196939:FTP197015 GDK196939:GDL197015 GNG196939:GNH197015 GXC196939:GXD197015 HGY196939:HGZ197015 HQU196939:HQV197015 IAQ196939:IAR197015 IKM196939:IKN197015 IUI196939:IUJ197015 JEE196939:JEF197015 JOA196939:JOB197015 JXW196939:JXX197015 KHS196939:KHT197015 KRO196939:KRP197015 LBK196939:LBL197015 LLG196939:LLH197015 LVC196939:LVD197015 MEY196939:MEZ197015 MOU196939:MOV197015 MYQ196939:MYR197015 NIM196939:NIN197015 NSI196939:NSJ197015 OCE196939:OCF197015 OMA196939:OMB197015 OVW196939:OVX197015 PFS196939:PFT197015 PPO196939:PPP197015 PZK196939:PZL197015 QJG196939:QJH197015 QTC196939:QTD197015 RCY196939:RCZ197015 RMU196939:RMV197015 RWQ196939:RWR197015 SGM196939:SGN197015 SQI196939:SQJ197015 TAE196939:TAF197015 TKA196939:TKB197015 TTW196939:TTX197015 UDS196939:UDT197015 UNO196939:UNP197015 UXK196939:UXL197015 VHG196939:VHH197015 VRC196939:VRD197015 WAY196939:WAZ197015 WKU196939:WKV197015 WUQ196939:WUR197015 B262475:C262551 IE262475:IF262551 SA262475:SB262551 ABW262475:ABX262551 ALS262475:ALT262551 AVO262475:AVP262551 BFK262475:BFL262551 BPG262475:BPH262551 BZC262475:BZD262551 CIY262475:CIZ262551 CSU262475:CSV262551 DCQ262475:DCR262551 DMM262475:DMN262551 DWI262475:DWJ262551 EGE262475:EGF262551 EQA262475:EQB262551 EZW262475:EZX262551 FJS262475:FJT262551 FTO262475:FTP262551 GDK262475:GDL262551 GNG262475:GNH262551 GXC262475:GXD262551 HGY262475:HGZ262551 HQU262475:HQV262551 IAQ262475:IAR262551 IKM262475:IKN262551 IUI262475:IUJ262551 JEE262475:JEF262551 JOA262475:JOB262551 JXW262475:JXX262551 KHS262475:KHT262551 KRO262475:KRP262551 LBK262475:LBL262551 LLG262475:LLH262551 LVC262475:LVD262551 MEY262475:MEZ262551 MOU262475:MOV262551 MYQ262475:MYR262551 NIM262475:NIN262551 NSI262475:NSJ262551 OCE262475:OCF262551 OMA262475:OMB262551 OVW262475:OVX262551 PFS262475:PFT262551 PPO262475:PPP262551 PZK262475:PZL262551 QJG262475:QJH262551 QTC262475:QTD262551 RCY262475:RCZ262551 RMU262475:RMV262551 RWQ262475:RWR262551 SGM262475:SGN262551 SQI262475:SQJ262551 TAE262475:TAF262551 TKA262475:TKB262551 TTW262475:TTX262551 UDS262475:UDT262551 UNO262475:UNP262551 UXK262475:UXL262551 VHG262475:VHH262551 VRC262475:VRD262551 WAY262475:WAZ262551 WKU262475:WKV262551 WUQ262475:WUR262551 B328011:C328087 IE328011:IF328087 SA328011:SB328087 ABW328011:ABX328087 ALS328011:ALT328087 AVO328011:AVP328087 BFK328011:BFL328087 BPG328011:BPH328087 BZC328011:BZD328087 CIY328011:CIZ328087 CSU328011:CSV328087 DCQ328011:DCR328087 DMM328011:DMN328087 DWI328011:DWJ328087 EGE328011:EGF328087 EQA328011:EQB328087 EZW328011:EZX328087 FJS328011:FJT328087 FTO328011:FTP328087 GDK328011:GDL328087 GNG328011:GNH328087 GXC328011:GXD328087 HGY328011:HGZ328087 HQU328011:HQV328087 IAQ328011:IAR328087 IKM328011:IKN328087 IUI328011:IUJ328087 JEE328011:JEF328087 JOA328011:JOB328087 JXW328011:JXX328087 KHS328011:KHT328087 KRO328011:KRP328087 LBK328011:LBL328087 LLG328011:LLH328087 LVC328011:LVD328087 MEY328011:MEZ328087 MOU328011:MOV328087 MYQ328011:MYR328087 NIM328011:NIN328087 NSI328011:NSJ328087 OCE328011:OCF328087 OMA328011:OMB328087 OVW328011:OVX328087 PFS328011:PFT328087 PPO328011:PPP328087 PZK328011:PZL328087 QJG328011:QJH328087 QTC328011:QTD328087 RCY328011:RCZ328087 RMU328011:RMV328087 RWQ328011:RWR328087 SGM328011:SGN328087 SQI328011:SQJ328087 TAE328011:TAF328087 TKA328011:TKB328087 TTW328011:TTX328087 UDS328011:UDT328087 UNO328011:UNP328087 UXK328011:UXL328087 VHG328011:VHH328087 VRC328011:VRD328087 WAY328011:WAZ328087 WKU328011:WKV328087 WUQ328011:WUR328087 B393547:C393623 IE393547:IF393623 SA393547:SB393623 ABW393547:ABX393623 ALS393547:ALT393623 AVO393547:AVP393623 BFK393547:BFL393623 BPG393547:BPH393623 BZC393547:BZD393623 CIY393547:CIZ393623 CSU393547:CSV393623 DCQ393547:DCR393623 DMM393547:DMN393623 DWI393547:DWJ393623 EGE393547:EGF393623 EQA393547:EQB393623 EZW393547:EZX393623 FJS393547:FJT393623 FTO393547:FTP393623 GDK393547:GDL393623 GNG393547:GNH393623 GXC393547:GXD393623 HGY393547:HGZ393623 HQU393547:HQV393623 IAQ393547:IAR393623 IKM393547:IKN393623 IUI393547:IUJ393623 JEE393547:JEF393623 JOA393547:JOB393623 JXW393547:JXX393623 KHS393547:KHT393623 KRO393547:KRP393623 LBK393547:LBL393623 LLG393547:LLH393623 LVC393547:LVD393623 MEY393547:MEZ393623 MOU393547:MOV393623 MYQ393547:MYR393623 NIM393547:NIN393623 NSI393547:NSJ393623 OCE393547:OCF393623 OMA393547:OMB393623 OVW393547:OVX393623 PFS393547:PFT393623 PPO393547:PPP393623 PZK393547:PZL393623 QJG393547:QJH393623 QTC393547:QTD393623 RCY393547:RCZ393623 RMU393547:RMV393623 RWQ393547:RWR393623 SGM393547:SGN393623 SQI393547:SQJ393623 TAE393547:TAF393623 TKA393547:TKB393623 TTW393547:TTX393623 UDS393547:UDT393623 UNO393547:UNP393623 UXK393547:UXL393623 VHG393547:VHH393623 VRC393547:VRD393623 WAY393547:WAZ393623 WKU393547:WKV393623 WUQ393547:WUR393623 B459083:C459159 IE459083:IF459159 SA459083:SB459159 ABW459083:ABX459159 ALS459083:ALT459159 AVO459083:AVP459159 BFK459083:BFL459159 BPG459083:BPH459159 BZC459083:BZD459159 CIY459083:CIZ459159 CSU459083:CSV459159 DCQ459083:DCR459159 DMM459083:DMN459159 DWI459083:DWJ459159 EGE459083:EGF459159 EQA459083:EQB459159 EZW459083:EZX459159 FJS459083:FJT459159 FTO459083:FTP459159 GDK459083:GDL459159 GNG459083:GNH459159 GXC459083:GXD459159 HGY459083:HGZ459159 HQU459083:HQV459159 IAQ459083:IAR459159 IKM459083:IKN459159 IUI459083:IUJ459159 JEE459083:JEF459159 JOA459083:JOB459159 JXW459083:JXX459159 KHS459083:KHT459159 KRO459083:KRP459159 LBK459083:LBL459159 LLG459083:LLH459159 LVC459083:LVD459159 MEY459083:MEZ459159 MOU459083:MOV459159 MYQ459083:MYR459159 NIM459083:NIN459159 NSI459083:NSJ459159 OCE459083:OCF459159 OMA459083:OMB459159 OVW459083:OVX459159 PFS459083:PFT459159 PPO459083:PPP459159 PZK459083:PZL459159 QJG459083:QJH459159 QTC459083:QTD459159 RCY459083:RCZ459159 RMU459083:RMV459159 RWQ459083:RWR459159 SGM459083:SGN459159 SQI459083:SQJ459159 TAE459083:TAF459159 TKA459083:TKB459159 TTW459083:TTX459159 UDS459083:UDT459159 UNO459083:UNP459159 UXK459083:UXL459159 VHG459083:VHH459159 VRC459083:VRD459159 WAY459083:WAZ459159 WKU459083:WKV459159 WUQ459083:WUR459159 B524619:C524695 IE524619:IF524695 SA524619:SB524695 ABW524619:ABX524695 ALS524619:ALT524695 AVO524619:AVP524695 BFK524619:BFL524695 BPG524619:BPH524695 BZC524619:BZD524695 CIY524619:CIZ524695 CSU524619:CSV524695 DCQ524619:DCR524695 DMM524619:DMN524695 DWI524619:DWJ524695 EGE524619:EGF524695 EQA524619:EQB524695 EZW524619:EZX524695 FJS524619:FJT524695 FTO524619:FTP524695 GDK524619:GDL524695 GNG524619:GNH524695 GXC524619:GXD524695 HGY524619:HGZ524695 HQU524619:HQV524695 IAQ524619:IAR524695 IKM524619:IKN524695 IUI524619:IUJ524695 JEE524619:JEF524695 JOA524619:JOB524695 JXW524619:JXX524695 KHS524619:KHT524695 KRO524619:KRP524695 LBK524619:LBL524695 LLG524619:LLH524695 LVC524619:LVD524695 MEY524619:MEZ524695 MOU524619:MOV524695 MYQ524619:MYR524695 NIM524619:NIN524695 NSI524619:NSJ524695 OCE524619:OCF524695 OMA524619:OMB524695 OVW524619:OVX524695 PFS524619:PFT524695 PPO524619:PPP524695 PZK524619:PZL524695 QJG524619:QJH524695 QTC524619:QTD524695 RCY524619:RCZ524695 RMU524619:RMV524695 RWQ524619:RWR524695 SGM524619:SGN524695 SQI524619:SQJ524695 TAE524619:TAF524695 TKA524619:TKB524695 TTW524619:TTX524695 UDS524619:UDT524695 UNO524619:UNP524695 UXK524619:UXL524695 VHG524619:VHH524695 VRC524619:VRD524695 WAY524619:WAZ524695 WKU524619:WKV524695 WUQ524619:WUR524695 B590155:C590231 IE590155:IF590231 SA590155:SB590231 ABW590155:ABX590231 ALS590155:ALT590231 AVO590155:AVP590231 BFK590155:BFL590231 BPG590155:BPH590231 BZC590155:BZD590231 CIY590155:CIZ590231 CSU590155:CSV590231 DCQ590155:DCR590231 DMM590155:DMN590231 DWI590155:DWJ590231 EGE590155:EGF590231 EQA590155:EQB590231 EZW590155:EZX590231 FJS590155:FJT590231 FTO590155:FTP590231 GDK590155:GDL590231 GNG590155:GNH590231 GXC590155:GXD590231 HGY590155:HGZ590231 HQU590155:HQV590231 IAQ590155:IAR590231 IKM590155:IKN590231 IUI590155:IUJ590231 JEE590155:JEF590231 JOA590155:JOB590231 JXW590155:JXX590231 KHS590155:KHT590231 KRO590155:KRP590231 LBK590155:LBL590231 LLG590155:LLH590231 LVC590155:LVD590231 MEY590155:MEZ590231 MOU590155:MOV590231 MYQ590155:MYR590231 NIM590155:NIN590231 NSI590155:NSJ590231 OCE590155:OCF590231 OMA590155:OMB590231 OVW590155:OVX590231 PFS590155:PFT590231 PPO590155:PPP590231 PZK590155:PZL590231 QJG590155:QJH590231 QTC590155:QTD590231 RCY590155:RCZ590231 RMU590155:RMV590231 RWQ590155:RWR590231 SGM590155:SGN590231 SQI590155:SQJ590231 TAE590155:TAF590231 TKA590155:TKB590231 TTW590155:TTX590231 UDS590155:UDT590231 UNO590155:UNP590231 UXK590155:UXL590231 VHG590155:VHH590231 VRC590155:VRD590231 WAY590155:WAZ590231 WKU590155:WKV590231 WUQ590155:WUR590231 B655691:C655767 IE655691:IF655767 SA655691:SB655767 ABW655691:ABX655767 ALS655691:ALT655767 AVO655691:AVP655767 BFK655691:BFL655767 BPG655691:BPH655767 BZC655691:BZD655767 CIY655691:CIZ655767 CSU655691:CSV655767 DCQ655691:DCR655767 DMM655691:DMN655767 DWI655691:DWJ655767 EGE655691:EGF655767 EQA655691:EQB655767 EZW655691:EZX655767 FJS655691:FJT655767 FTO655691:FTP655767 GDK655691:GDL655767 GNG655691:GNH655767 GXC655691:GXD655767 HGY655691:HGZ655767 HQU655691:HQV655767 IAQ655691:IAR655767 IKM655691:IKN655767 IUI655691:IUJ655767 JEE655691:JEF655767 JOA655691:JOB655767 JXW655691:JXX655767 KHS655691:KHT655767 KRO655691:KRP655767 LBK655691:LBL655767 LLG655691:LLH655767 LVC655691:LVD655767 MEY655691:MEZ655767 MOU655691:MOV655767 MYQ655691:MYR655767 NIM655691:NIN655767 NSI655691:NSJ655767 OCE655691:OCF655767 OMA655691:OMB655767 OVW655691:OVX655767 PFS655691:PFT655767 PPO655691:PPP655767 PZK655691:PZL655767 QJG655691:QJH655767 QTC655691:QTD655767 RCY655691:RCZ655767 RMU655691:RMV655767 RWQ655691:RWR655767 SGM655691:SGN655767 SQI655691:SQJ655767 TAE655691:TAF655767 TKA655691:TKB655767 TTW655691:TTX655767 UDS655691:UDT655767 UNO655691:UNP655767 UXK655691:UXL655767 VHG655691:VHH655767 VRC655691:VRD655767 WAY655691:WAZ655767 WKU655691:WKV655767 WUQ655691:WUR655767 B721227:C721303 IE721227:IF721303 SA721227:SB721303 ABW721227:ABX721303 ALS721227:ALT721303 AVO721227:AVP721303 BFK721227:BFL721303 BPG721227:BPH721303 BZC721227:BZD721303 CIY721227:CIZ721303 CSU721227:CSV721303 DCQ721227:DCR721303 DMM721227:DMN721303 DWI721227:DWJ721303 EGE721227:EGF721303 EQA721227:EQB721303 EZW721227:EZX721303 FJS721227:FJT721303 FTO721227:FTP721303 GDK721227:GDL721303 GNG721227:GNH721303 GXC721227:GXD721303 HGY721227:HGZ721303 HQU721227:HQV721303 IAQ721227:IAR721303 IKM721227:IKN721303 IUI721227:IUJ721303 JEE721227:JEF721303 JOA721227:JOB721303 JXW721227:JXX721303 KHS721227:KHT721303 KRO721227:KRP721303 LBK721227:LBL721303 LLG721227:LLH721303 LVC721227:LVD721303 MEY721227:MEZ721303 MOU721227:MOV721303 MYQ721227:MYR721303 NIM721227:NIN721303 NSI721227:NSJ721303 OCE721227:OCF721303 OMA721227:OMB721303 OVW721227:OVX721303 PFS721227:PFT721303 PPO721227:PPP721303 PZK721227:PZL721303 QJG721227:QJH721303 QTC721227:QTD721303 RCY721227:RCZ721303 RMU721227:RMV721303 RWQ721227:RWR721303 SGM721227:SGN721303 SQI721227:SQJ721303 TAE721227:TAF721303 TKA721227:TKB721303 TTW721227:TTX721303 UDS721227:UDT721303 UNO721227:UNP721303 UXK721227:UXL721303 VHG721227:VHH721303 VRC721227:VRD721303 WAY721227:WAZ721303 WKU721227:WKV721303 WUQ721227:WUR721303 B786763:C786839 IE786763:IF786839 SA786763:SB786839 ABW786763:ABX786839 ALS786763:ALT786839 AVO786763:AVP786839 BFK786763:BFL786839 BPG786763:BPH786839 BZC786763:BZD786839 CIY786763:CIZ786839 CSU786763:CSV786839 DCQ786763:DCR786839 DMM786763:DMN786839 DWI786763:DWJ786839 EGE786763:EGF786839 EQA786763:EQB786839 EZW786763:EZX786839 FJS786763:FJT786839 FTO786763:FTP786839 GDK786763:GDL786839 GNG786763:GNH786839 GXC786763:GXD786839 HGY786763:HGZ786839 HQU786763:HQV786839 IAQ786763:IAR786839 IKM786763:IKN786839 IUI786763:IUJ786839 JEE786763:JEF786839 JOA786763:JOB786839 JXW786763:JXX786839 KHS786763:KHT786839 KRO786763:KRP786839 LBK786763:LBL786839 LLG786763:LLH786839 LVC786763:LVD786839 MEY786763:MEZ786839 MOU786763:MOV786839 MYQ786763:MYR786839 NIM786763:NIN786839 NSI786763:NSJ786839 OCE786763:OCF786839 OMA786763:OMB786839 OVW786763:OVX786839 PFS786763:PFT786839 PPO786763:PPP786839 PZK786763:PZL786839 QJG786763:QJH786839 QTC786763:QTD786839 RCY786763:RCZ786839 RMU786763:RMV786839 RWQ786763:RWR786839 SGM786763:SGN786839 SQI786763:SQJ786839 TAE786763:TAF786839 TKA786763:TKB786839 TTW786763:TTX786839 UDS786763:UDT786839 UNO786763:UNP786839 UXK786763:UXL786839 VHG786763:VHH786839 VRC786763:VRD786839 WAY786763:WAZ786839 WKU786763:WKV786839 WUQ786763:WUR786839 B852299:C852375 IE852299:IF852375 SA852299:SB852375 ABW852299:ABX852375 ALS852299:ALT852375 AVO852299:AVP852375 BFK852299:BFL852375 BPG852299:BPH852375 BZC852299:BZD852375 CIY852299:CIZ852375 CSU852299:CSV852375 DCQ852299:DCR852375 DMM852299:DMN852375 DWI852299:DWJ852375 EGE852299:EGF852375 EQA852299:EQB852375 EZW852299:EZX852375 FJS852299:FJT852375 FTO852299:FTP852375 GDK852299:GDL852375 GNG852299:GNH852375 GXC852299:GXD852375 HGY852299:HGZ852375 HQU852299:HQV852375 IAQ852299:IAR852375 IKM852299:IKN852375 IUI852299:IUJ852375 JEE852299:JEF852375 JOA852299:JOB852375 JXW852299:JXX852375 KHS852299:KHT852375 KRO852299:KRP852375 LBK852299:LBL852375 LLG852299:LLH852375 LVC852299:LVD852375 MEY852299:MEZ852375 MOU852299:MOV852375 MYQ852299:MYR852375 NIM852299:NIN852375 NSI852299:NSJ852375 OCE852299:OCF852375 OMA852299:OMB852375 OVW852299:OVX852375 PFS852299:PFT852375 PPO852299:PPP852375 PZK852299:PZL852375 QJG852299:QJH852375 QTC852299:QTD852375 RCY852299:RCZ852375 RMU852299:RMV852375 RWQ852299:RWR852375 SGM852299:SGN852375 SQI852299:SQJ852375 TAE852299:TAF852375 TKA852299:TKB852375 TTW852299:TTX852375 UDS852299:UDT852375 UNO852299:UNP852375 UXK852299:UXL852375 VHG852299:VHH852375 VRC852299:VRD852375 WAY852299:WAZ852375 WKU852299:WKV852375 WUQ852299:WUR852375 B917835:C917911 IE917835:IF917911 SA917835:SB917911 ABW917835:ABX917911 ALS917835:ALT917911 AVO917835:AVP917911 BFK917835:BFL917911 BPG917835:BPH917911 BZC917835:BZD917911 CIY917835:CIZ917911 CSU917835:CSV917911 DCQ917835:DCR917911 DMM917835:DMN917911 DWI917835:DWJ917911 EGE917835:EGF917911 EQA917835:EQB917911 EZW917835:EZX917911 FJS917835:FJT917911 FTO917835:FTP917911 GDK917835:GDL917911 GNG917835:GNH917911 GXC917835:GXD917911 HGY917835:HGZ917911 HQU917835:HQV917911 IAQ917835:IAR917911 IKM917835:IKN917911 IUI917835:IUJ917911 JEE917835:JEF917911 JOA917835:JOB917911 JXW917835:JXX917911 KHS917835:KHT917911 KRO917835:KRP917911 LBK917835:LBL917911 LLG917835:LLH917911 LVC917835:LVD917911 MEY917835:MEZ917911 MOU917835:MOV917911 MYQ917835:MYR917911 NIM917835:NIN917911 NSI917835:NSJ917911 OCE917835:OCF917911 OMA917835:OMB917911 OVW917835:OVX917911 PFS917835:PFT917911 PPO917835:PPP917911 PZK917835:PZL917911 QJG917835:QJH917911 QTC917835:QTD917911 RCY917835:RCZ917911 RMU917835:RMV917911 RWQ917835:RWR917911 SGM917835:SGN917911 SQI917835:SQJ917911 TAE917835:TAF917911 TKA917835:TKB917911 TTW917835:TTX917911 UDS917835:UDT917911 UNO917835:UNP917911 UXK917835:UXL917911 VHG917835:VHH917911 VRC917835:VRD917911 WAY917835:WAZ917911 WKU917835:WKV917911 WUQ917835:WUR917911 B983371:C983447 IE983371:IF983447 SA983371:SB983447 ABW983371:ABX983447 ALS983371:ALT983447 AVO983371:AVP983447 BFK983371:BFL983447 BPG983371:BPH983447 BZC983371:BZD983447 CIY983371:CIZ983447 CSU983371:CSV983447 DCQ983371:DCR983447 DMM983371:DMN983447 DWI983371:DWJ983447 EGE983371:EGF983447 EQA983371:EQB983447 EZW983371:EZX983447 FJS983371:FJT983447 FTO983371:FTP983447 GDK983371:GDL983447 GNG983371:GNH983447 GXC983371:GXD983447 HGY983371:HGZ983447 HQU983371:HQV983447 IAQ983371:IAR983447 IKM983371:IKN983447 IUI983371:IUJ983447 JEE983371:JEF983447 JOA983371:JOB983447 JXW983371:JXX983447 KHS983371:KHT983447 KRO983371:KRP983447 LBK983371:LBL983447 LLG983371:LLH983447 LVC983371:LVD983447 MEY983371:MEZ983447 MOU983371:MOV983447 MYQ983371:MYR983447 NIM983371:NIN983447 NSI983371:NSJ983447 OCE983371:OCF983447 OMA983371:OMB983447 OVW983371:OVX983447 PFS983371:PFT983447 PPO983371:PPP983447 PZK983371:PZL983447 QJG983371:QJH983447 QTC983371:QTD983447 RCY983371:RCZ983447 RMU983371:RMV983447 RWQ983371:RWR983447 SGM983371:SGN983447 SQI983371:SQJ983447 TAE983371:TAF983447 TKA983371:TKB983447 TTW983371:TTX983447 UDS983371:UDT983447 UNO983371:UNP983447 UXK983371:UXL983447 VHG983371:VHH983447 VRC983371:VRD983447 WAY983371:WAZ983447 WKU983371:WKV983447 WUQ983371:WUR983447 D102:D113 IG102:IG113 SC102:SC113 ABY102:ABY113 ALU102:ALU113 AVQ102:AVQ113 BFM102:BFM113 BPI102:BPI113 BZE102:BZE113 CJA102:CJA113 CSW102:CSW113 DCS102:DCS113 DMO102:DMO113 DWK102:DWK113 EGG102:EGG113 EQC102:EQC113 EZY102:EZY113 FJU102:FJU113 FTQ102:FTQ113 GDM102:GDM113 GNI102:GNI113 GXE102:GXE113 HHA102:HHA113 HQW102:HQW113 IAS102:IAS113 IKO102:IKO113 IUK102:IUK113 JEG102:JEG113 JOC102:JOC113 JXY102:JXY113 KHU102:KHU113 KRQ102:KRQ113 LBM102:LBM113 LLI102:LLI113 LVE102:LVE113 MFA102:MFA113 MOW102:MOW113 MYS102:MYS113 NIO102:NIO113 NSK102:NSK113 OCG102:OCG113 OMC102:OMC113 OVY102:OVY113 PFU102:PFU113 PPQ102:PPQ113 PZM102:PZM113 QJI102:QJI113 QTE102:QTE113 RDA102:RDA113 RMW102:RMW113 RWS102:RWS113 SGO102:SGO113 SQK102:SQK113 TAG102:TAG113 TKC102:TKC113 TTY102:TTY113 UDU102:UDU113 UNQ102:UNQ113 UXM102:UXM113 VHI102:VHI113 VRE102:VRE113 WBA102:WBA113 WKW102:WKW113 WUS102:WUS113 D65638:D65649 IG65638:IG65649 SC65638:SC65649 ABY65638:ABY65649 ALU65638:ALU65649 AVQ65638:AVQ65649 BFM65638:BFM65649 BPI65638:BPI65649 BZE65638:BZE65649 CJA65638:CJA65649 CSW65638:CSW65649 DCS65638:DCS65649 DMO65638:DMO65649 DWK65638:DWK65649 EGG65638:EGG65649 EQC65638:EQC65649 EZY65638:EZY65649 FJU65638:FJU65649 FTQ65638:FTQ65649 GDM65638:GDM65649 GNI65638:GNI65649 GXE65638:GXE65649 HHA65638:HHA65649 HQW65638:HQW65649 IAS65638:IAS65649 IKO65638:IKO65649 IUK65638:IUK65649 JEG65638:JEG65649 JOC65638:JOC65649 JXY65638:JXY65649 KHU65638:KHU65649 KRQ65638:KRQ65649 LBM65638:LBM65649 LLI65638:LLI65649 LVE65638:LVE65649 MFA65638:MFA65649 MOW65638:MOW65649 MYS65638:MYS65649 NIO65638:NIO65649 NSK65638:NSK65649 OCG65638:OCG65649 OMC65638:OMC65649 OVY65638:OVY65649 PFU65638:PFU65649 PPQ65638:PPQ65649 PZM65638:PZM65649 QJI65638:QJI65649 QTE65638:QTE65649 RDA65638:RDA65649 RMW65638:RMW65649 RWS65638:RWS65649 SGO65638:SGO65649 SQK65638:SQK65649 TAG65638:TAG65649 TKC65638:TKC65649 TTY65638:TTY65649 UDU65638:UDU65649 UNQ65638:UNQ65649 UXM65638:UXM65649 VHI65638:VHI65649 VRE65638:VRE65649 WBA65638:WBA65649 WKW65638:WKW65649 WUS65638:WUS65649 D131174:D131185 IG131174:IG131185 SC131174:SC131185 ABY131174:ABY131185 ALU131174:ALU131185 AVQ131174:AVQ131185 BFM131174:BFM131185 BPI131174:BPI131185 BZE131174:BZE131185 CJA131174:CJA131185 CSW131174:CSW131185 DCS131174:DCS131185 DMO131174:DMO131185 DWK131174:DWK131185 EGG131174:EGG131185 EQC131174:EQC131185 EZY131174:EZY131185 FJU131174:FJU131185 FTQ131174:FTQ131185 GDM131174:GDM131185 GNI131174:GNI131185 GXE131174:GXE131185 HHA131174:HHA131185 HQW131174:HQW131185 IAS131174:IAS131185 IKO131174:IKO131185 IUK131174:IUK131185 JEG131174:JEG131185 JOC131174:JOC131185 JXY131174:JXY131185 KHU131174:KHU131185 KRQ131174:KRQ131185 LBM131174:LBM131185 LLI131174:LLI131185 LVE131174:LVE131185 MFA131174:MFA131185 MOW131174:MOW131185 MYS131174:MYS131185 NIO131174:NIO131185 NSK131174:NSK131185 OCG131174:OCG131185 OMC131174:OMC131185 OVY131174:OVY131185 PFU131174:PFU131185 PPQ131174:PPQ131185 PZM131174:PZM131185 QJI131174:QJI131185 QTE131174:QTE131185 RDA131174:RDA131185 RMW131174:RMW131185 RWS131174:RWS131185 SGO131174:SGO131185 SQK131174:SQK131185 TAG131174:TAG131185 TKC131174:TKC131185 TTY131174:TTY131185 UDU131174:UDU131185 UNQ131174:UNQ131185 UXM131174:UXM131185 VHI131174:VHI131185 VRE131174:VRE131185 WBA131174:WBA131185 WKW131174:WKW131185 WUS131174:WUS131185 D196710:D196721 IG196710:IG196721 SC196710:SC196721 ABY196710:ABY196721 ALU196710:ALU196721 AVQ196710:AVQ196721 BFM196710:BFM196721 BPI196710:BPI196721 BZE196710:BZE196721 CJA196710:CJA196721 CSW196710:CSW196721 DCS196710:DCS196721 DMO196710:DMO196721 DWK196710:DWK196721 EGG196710:EGG196721 EQC196710:EQC196721 EZY196710:EZY196721 FJU196710:FJU196721 FTQ196710:FTQ196721 GDM196710:GDM196721 GNI196710:GNI196721 GXE196710:GXE196721 HHA196710:HHA196721 HQW196710:HQW196721 IAS196710:IAS196721 IKO196710:IKO196721 IUK196710:IUK196721 JEG196710:JEG196721 JOC196710:JOC196721 JXY196710:JXY196721 KHU196710:KHU196721 KRQ196710:KRQ196721 LBM196710:LBM196721 LLI196710:LLI196721 LVE196710:LVE196721 MFA196710:MFA196721 MOW196710:MOW196721 MYS196710:MYS196721 NIO196710:NIO196721 NSK196710:NSK196721 OCG196710:OCG196721 OMC196710:OMC196721 OVY196710:OVY196721 PFU196710:PFU196721 PPQ196710:PPQ196721 PZM196710:PZM196721 QJI196710:QJI196721 QTE196710:QTE196721 RDA196710:RDA196721 RMW196710:RMW196721 RWS196710:RWS196721 SGO196710:SGO196721 SQK196710:SQK196721 TAG196710:TAG196721 TKC196710:TKC196721 TTY196710:TTY196721 UDU196710:UDU196721 UNQ196710:UNQ196721 UXM196710:UXM196721 VHI196710:VHI196721 VRE196710:VRE196721 WBA196710:WBA196721 WKW196710:WKW196721 WUS196710:WUS196721 D262246:D262257 IG262246:IG262257 SC262246:SC262257 ABY262246:ABY262257 ALU262246:ALU262257 AVQ262246:AVQ262257 BFM262246:BFM262257 BPI262246:BPI262257 BZE262246:BZE262257 CJA262246:CJA262257 CSW262246:CSW262257 DCS262246:DCS262257 DMO262246:DMO262257 DWK262246:DWK262257 EGG262246:EGG262257 EQC262246:EQC262257 EZY262246:EZY262257 FJU262246:FJU262257 FTQ262246:FTQ262257 GDM262246:GDM262257 GNI262246:GNI262257 GXE262246:GXE262257 HHA262246:HHA262257 HQW262246:HQW262257 IAS262246:IAS262257 IKO262246:IKO262257 IUK262246:IUK262257 JEG262246:JEG262257 JOC262246:JOC262257 JXY262246:JXY262257 KHU262246:KHU262257 KRQ262246:KRQ262257 LBM262246:LBM262257 LLI262246:LLI262257 LVE262246:LVE262257 MFA262246:MFA262257 MOW262246:MOW262257 MYS262246:MYS262257 NIO262246:NIO262257 NSK262246:NSK262257 OCG262246:OCG262257 OMC262246:OMC262257 OVY262246:OVY262257 PFU262246:PFU262257 PPQ262246:PPQ262257 PZM262246:PZM262257 QJI262246:QJI262257 QTE262246:QTE262257 RDA262246:RDA262257 RMW262246:RMW262257 RWS262246:RWS262257 SGO262246:SGO262257 SQK262246:SQK262257 TAG262246:TAG262257 TKC262246:TKC262257 TTY262246:TTY262257 UDU262246:UDU262257 UNQ262246:UNQ262257 UXM262246:UXM262257 VHI262246:VHI262257 VRE262246:VRE262257 WBA262246:WBA262257 WKW262246:WKW262257 WUS262246:WUS262257 D327782:D327793 IG327782:IG327793 SC327782:SC327793 ABY327782:ABY327793 ALU327782:ALU327793 AVQ327782:AVQ327793 BFM327782:BFM327793 BPI327782:BPI327793 BZE327782:BZE327793 CJA327782:CJA327793 CSW327782:CSW327793 DCS327782:DCS327793 DMO327782:DMO327793 DWK327782:DWK327793 EGG327782:EGG327793 EQC327782:EQC327793 EZY327782:EZY327793 FJU327782:FJU327793 FTQ327782:FTQ327793 GDM327782:GDM327793 GNI327782:GNI327793 GXE327782:GXE327793 HHA327782:HHA327793 HQW327782:HQW327793 IAS327782:IAS327793 IKO327782:IKO327793 IUK327782:IUK327793 JEG327782:JEG327793 JOC327782:JOC327793 JXY327782:JXY327793 KHU327782:KHU327793 KRQ327782:KRQ327793 LBM327782:LBM327793 LLI327782:LLI327793 LVE327782:LVE327793 MFA327782:MFA327793 MOW327782:MOW327793 MYS327782:MYS327793 NIO327782:NIO327793 NSK327782:NSK327793 OCG327782:OCG327793 OMC327782:OMC327793 OVY327782:OVY327793 PFU327782:PFU327793 PPQ327782:PPQ327793 PZM327782:PZM327793 QJI327782:QJI327793 QTE327782:QTE327793 RDA327782:RDA327793 RMW327782:RMW327793 RWS327782:RWS327793 SGO327782:SGO327793 SQK327782:SQK327793 TAG327782:TAG327793 TKC327782:TKC327793 TTY327782:TTY327793 UDU327782:UDU327793 UNQ327782:UNQ327793 UXM327782:UXM327793 VHI327782:VHI327793 VRE327782:VRE327793 WBA327782:WBA327793 WKW327782:WKW327793 WUS327782:WUS327793 D393318:D393329 IG393318:IG393329 SC393318:SC393329 ABY393318:ABY393329 ALU393318:ALU393329 AVQ393318:AVQ393329 BFM393318:BFM393329 BPI393318:BPI393329 BZE393318:BZE393329 CJA393318:CJA393329 CSW393318:CSW393329 DCS393318:DCS393329 DMO393318:DMO393329 DWK393318:DWK393329 EGG393318:EGG393329 EQC393318:EQC393329 EZY393318:EZY393329 FJU393318:FJU393329 FTQ393318:FTQ393329 GDM393318:GDM393329 GNI393318:GNI393329 GXE393318:GXE393329 HHA393318:HHA393329 HQW393318:HQW393329 IAS393318:IAS393329 IKO393318:IKO393329 IUK393318:IUK393329 JEG393318:JEG393329 JOC393318:JOC393329 JXY393318:JXY393329 KHU393318:KHU393329 KRQ393318:KRQ393329 LBM393318:LBM393329 LLI393318:LLI393329 LVE393318:LVE393329 MFA393318:MFA393329 MOW393318:MOW393329 MYS393318:MYS393329 NIO393318:NIO393329 NSK393318:NSK393329 OCG393318:OCG393329 OMC393318:OMC393329 OVY393318:OVY393329 PFU393318:PFU393329 PPQ393318:PPQ393329 PZM393318:PZM393329 QJI393318:QJI393329 QTE393318:QTE393329 RDA393318:RDA393329 RMW393318:RMW393329 RWS393318:RWS393329 SGO393318:SGO393329 SQK393318:SQK393329 TAG393318:TAG393329 TKC393318:TKC393329 TTY393318:TTY393329 UDU393318:UDU393329 UNQ393318:UNQ393329 UXM393318:UXM393329 VHI393318:VHI393329 VRE393318:VRE393329 WBA393318:WBA393329 WKW393318:WKW393329 WUS393318:WUS393329 D458854:D458865 IG458854:IG458865 SC458854:SC458865 ABY458854:ABY458865 ALU458854:ALU458865 AVQ458854:AVQ458865 BFM458854:BFM458865 BPI458854:BPI458865 BZE458854:BZE458865 CJA458854:CJA458865 CSW458854:CSW458865 DCS458854:DCS458865 DMO458854:DMO458865 DWK458854:DWK458865 EGG458854:EGG458865 EQC458854:EQC458865 EZY458854:EZY458865 FJU458854:FJU458865 FTQ458854:FTQ458865 GDM458854:GDM458865 GNI458854:GNI458865 GXE458854:GXE458865 HHA458854:HHA458865 HQW458854:HQW458865 IAS458854:IAS458865 IKO458854:IKO458865 IUK458854:IUK458865 JEG458854:JEG458865 JOC458854:JOC458865 JXY458854:JXY458865 KHU458854:KHU458865 KRQ458854:KRQ458865 LBM458854:LBM458865 LLI458854:LLI458865 LVE458854:LVE458865 MFA458854:MFA458865 MOW458854:MOW458865 MYS458854:MYS458865 NIO458854:NIO458865 NSK458854:NSK458865 OCG458854:OCG458865 OMC458854:OMC458865 OVY458854:OVY458865 PFU458854:PFU458865 PPQ458854:PPQ458865 PZM458854:PZM458865 QJI458854:QJI458865 QTE458854:QTE458865 RDA458854:RDA458865 RMW458854:RMW458865 RWS458854:RWS458865 SGO458854:SGO458865 SQK458854:SQK458865 TAG458854:TAG458865 TKC458854:TKC458865 TTY458854:TTY458865 UDU458854:UDU458865 UNQ458854:UNQ458865 UXM458854:UXM458865 VHI458854:VHI458865 VRE458854:VRE458865 WBA458854:WBA458865 WKW458854:WKW458865 WUS458854:WUS458865 D524390:D524401 IG524390:IG524401 SC524390:SC524401 ABY524390:ABY524401 ALU524390:ALU524401 AVQ524390:AVQ524401 BFM524390:BFM524401 BPI524390:BPI524401 BZE524390:BZE524401 CJA524390:CJA524401 CSW524390:CSW524401 DCS524390:DCS524401 DMO524390:DMO524401 DWK524390:DWK524401 EGG524390:EGG524401 EQC524390:EQC524401 EZY524390:EZY524401 FJU524390:FJU524401 FTQ524390:FTQ524401 GDM524390:GDM524401 GNI524390:GNI524401 GXE524390:GXE524401 HHA524390:HHA524401 HQW524390:HQW524401 IAS524390:IAS524401 IKO524390:IKO524401 IUK524390:IUK524401 JEG524390:JEG524401 JOC524390:JOC524401 JXY524390:JXY524401 KHU524390:KHU524401 KRQ524390:KRQ524401 LBM524390:LBM524401 LLI524390:LLI524401 LVE524390:LVE524401 MFA524390:MFA524401 MOW524390:MOW524401 MYS524390:MYS524401 NIO524390:NIO524401 NSK524390:NSK524401 OCG524390:OCG524401 OMC524390:OMC524401 OVY524390:OVY524401 PFU524390:PFU524401 PPQ524390:PPQ524401 PZM524390:PZM524401 QJI524390:QJI524401 QTE524390:QTE524401 RDA524390:RDA524401 RMW524390:RMW524401 RWS524390:RWS524401 SGO524390:SGO524401 SQK524390:SQK524401 TAG524390:TAG524401 TKC524390:TKC524401 TTY524390:TTY524401 UDU524390:UDU524401 UNQ524390:UNQ524401 UXM524390:UXM524401 VHI524390:VHI524401 VRE524390:VRE524401 WBA524390:WBA524401 WKW524390:WKW524401 WUS524390:WUS524401 D589926:D589937 IG589926:IG589937 SC589926:SC589937 ABY589926:ABY589937 ALU589926:ALU589937 AVQ589926:AVQ589937 BFM589926:BFM589937 BPI589926:BPI589937 BZE589926:BZE589937 CJA589926:CJA589937 CSW589926:CSW589937 DCS589926:DCS589937 DMO589926:DMO589937 DWK589926:DWK589937 EGG589926:EGG589937 EQC589926:EQC589937 EZY589926:EZY589937 FJU589926:FJU589937 FTQ589926:FTQ589937 GDM589926:GDM589937 GNI589926:GNI589937 GXE589926:GXE589937 HHA589926:HHA589937 HQW589926:HQW589937 IAS589926:IAS589937 IKO589926:IKO589937 IUK589926:IUK589937 JEG589926:JEG589937 JOC589926:JOC589937 JXY589926:JXY589937 KHU589926:KHU589937 KRQ589926:KRQ589937 LBM589926:LBM589937 LLI589926:LLI589937 LVE589926:LVE589937 MFA589926:MFA589937 MOW589926:MOW589937 MYS589926:MYS589937 NIO589926:NIO589937 NSK589926:NSK589937 OCG589926:OCG589937 OMC589926:OMC589937 OVY589926:OVY589937 PFU589926:PFU589937 PPQ589926:PPQ589937 PZM589926:PZM589937 QJI589926:QJI589937 QTE589926:QTE589937 RDA589926:RDA589937 RMW589926:RMW589937 RWS589926:RWS589937 SGO589926:SGO589937 SQK589926:SQK589937 TAG589926:TAG589937 TKC589926:TKC589937 TTY589926:TTY589937 UDU589926:UDU589937 UNQ589926:UNQ589937 UXM589926:UXM589937 VHI589926:VHI589937 VRE589926:VRE589937 WBA589926:WBA589937 WKW589926:WKW589937 WUS589926:WUS589937 D655462:D655473 IG655462:IG655473 SC655462:SC655473 ABY655462:ABY655473 ALU655462:ALU655473 AVQ655462:AVQ655473 BFM655462:BFM655473 BPI655462:BPI655473 BZE655462:BZE655473 CJA655462:CJA655473 CSW655462:CSW655473 DCS655462:DCS655473 DMO655462:DMO655473 DWK655462:DWK655473 EGG655462:EGG655473 EQC655462:EQC655473 EZY655462:EZY655473 FJU655462:FJU655473 FTQ655462:FTQ655473 GDM655462:GDM655473 GNI655462:GNI655473 GXE655462:GXE655473 HHA655462:HHA655473 HQW655462:HQW655473 IAS655462:IAS655473 IKO655462:IKO655473 IUK655462:IUK655473 JEG655462:JEG655473 JOC655462:JOC655473 JXY655462:JXY655473 KHU655462:KHU655473 KRQ655462:KRQ655473 LBM655462:LBM655473 LLI655462:LLI655473 LVE655462:LVE655473 MFA655462:MFA655473 MOW655462:MOW655473 MYS655462:MYS655473 NIO655462:NIO655473 NSK655462:NSK655473 OCG655462:OCG655473 OMC655462:OMC655473 OVY655462:OVY655473 PFU655462:PFU655473 PPQ655462:PPQ655473 PZM655462:PZM655473 QJI655462:QJI655473 QTE655462:QTE655473 RDA655462:RDA655473 RMW655462:RMW655473 RWS655462:RWS655473 SGO655462:SGO655473 SQK655462:SQK655473 TAG655462:TAG655473 TKC655462:TKC655473 TTY655462:TTY655473 UDU655462:UDU655473 UNQ655462:UNQ655473 UXM655462:UXM655473 VHI655462:VHI655473 VRE655462:VRE655473 WBA655462:WBA655473 WKW655462:WKW655473 WUS655462:WUS655473 D720998:D721009 IG720998:IG721009 SC720998:SC721009 ABY720998:ABY721009 ALU720998:ALU721009 AVQ720998:AVQ721009 BFM720998:BFM721009 BPI720998:BPI721009 BZE720998:BZE721009 CJA720998:CJA721009 CSW720998:CSW721009 DCS720998:DCS721009 DMO720998:DMO721009 DWK720998:DWK721009 EGG720998:EGG721009 EQC720998:EQC721009 EZY720998:EZY721009 FJU720998:FJU721009 FTQ720998:FTQ721009 GDM720998:GDM721009 GNI720998:GNI721009 GXE720998:GXE721009 HHA720998:HHA721009 HQW720998:HQW721009 IAS720998:IAS721009 IKO720998:IKO721009 IUK720998:IUK721009 JEG720998:JEG721009 JOC720998:JOC721009 JXY720998:JXY721009 KHU720998:KHU721009 KRQ720998:KRQ721009 LBM720998:LBM721009 LLI720998:LLI721009 LVE720998:LVE721009 MFA720998:MFA721009 MOW720998:MOW721009 MYS720998:MYS721009 NIO720998:NIO721009 NSK720998:NSK721009 OCG720998:OCG721009 OMC720998:OMC721009 OVY720998:OVY721009 PFU720998:PFU721009 PPQ720998:PPQ721009 PZM720998:PZM721009 QJI720998:QJI721009 QTE720998:QTE721009 RDA720998:RDA721009 RMW720998:RMW721009 RWS720998:RWS721009 SGO720998:SGO721009 SQK720998:SQK721009 TAG720998:TAG721009 TKC720998:TKC721009 TTY720998:TTY721009 UDU720998:UDU721009 UNQ720998:UNQ721009 UXM720998:UXM721009 VHI720998:VHI721009 VRE720998:VRE721009 WBA720998:WBA721009 WKW720998:WKW721009 WUS720998:WUS721009 D786534:D786545 IG786534:IG786545 SC786534:SC786545 ABY786534:ABY786545 ALU786534:ALU786545 AVQ786534:AVQ786545 BFM786534:BFM786545 BPI786534:BPI786545 BZE786534:BZE786545 CJA786534:CJA786545 CSW786534:CSW786545 DCS786534:DCS786545 DMO786534:DMO786545 DWK786534:DWK786545 EGG786534:EGG786545 EQC786534:EQC786545 EZY786534:EZY786545 FJU786534:FJU786545 FTQ786534:FTQ786545 GDM786534:GDM786545 GNI786534:GNI786545 GXE786534:GXE786545 HHA786534:HHA786545 HQW786534:HQW786545 IAS786534:IAS786545 IKO786534:IKO786545 IUK786534:IUK786545 JEG786534:JEG786545 JOC786534:JOC786545 JXY786534:JXY786545 KHU786534:KHU786545 KRQ786534:KRQ786545 LBM786534:LBM786545 LLI786534:LLI786545 LVE786534:LVE786545 MFA786534:MFA786545 MOW786534:MOW786545 MYS786534:MYS786545 NIO786534:NIO786545 NSK786534:NSK786545 OCG786534:OCG786545 OMC786534:OMC786545 OVY786534:OVY786545 PFU786534:PFU786545 PPQ786534:PPQ786545 PZM786534:PZM786545 QJI786534:QJI786545 QTE786534:QTE786545 RDA786534:RDA786545 RMW786534:RMW786545 RWS786534:RWS786545 SGO786534:SGO786545 SQK786534:SQK786545 TAG786534:TAG786545 TKC786534:TKC786545 TTY786534:TTY786545 UDU786534:UDU786545 UNQ786534:UNQ786545 UXM786534:UXM786545 VHI786534:VHI786545 VRE786534:VRE786545 WBA786534:WBA786545 WKW786534:WKW786545 WUS786534:WUS786545 D852070:D852081 IG852070:IG852081 SC852070:SC852081 ABY852070:ABY852081 ALU852070:ALU852081 AVQ852070:AVQ852081 BFM852070:BFM852081 BPI852070:BPI852081 BZE852070:BZE852081 CJA852070:CJA852081 CSW852070:CSW852081 DCS852070:DCS852081 DMO852070:DMO852081 DWK852070:DWK852081 EGG852070:EGG852081 EQC852070:EQC852081 EZY852070:EZY852081 FJU852070:FJU852081 FTQ852070:FTQ852081 GDM852070:GDM852081 GNI852070:GNI852081 GXE852070:GXE852081 HHA852070:HHA852081 HQW852070:HQW852081 IAS852070:IAS852081 IKO852070:IKO852081 IUK852070:IUK852081 JEG852070:JEG852081 JOC852070:JOC852081 JXY852070:JXY852081 KHU852070:KHU852081 KRQ852070:KRQ852081 LBM852070:LBM852081 LLI852070:LLI852081 LVE852070:LVE852081 MFA852070:MFA852081 MOW852070:MOW852081 MYS852070:MYS852081 NIO852070:NIO852081 NSK852070:NSK852081 OCG852070:OCG852081 OMC852070:OMC852081 OVY852070:OVY852081 PFU852070:PFU852081 PPQ852070:PPQ852081 PZM852070:PZM852081 QJI852070:QJI852081 QTE852070:QTE852081 RDA852070:RDA852081 RMW852070:RMW852081 RWS852070:RWS852081 SGO852070:SGO852081 SQK852070:SQK852081 TAG852070:TAG852081 TKC852070:TKC852081 TTY852070:TTY852081 UDU852070:UDU852081 UNQ852070:UNQ852081 UXM852070:UXM852081 VHI852070:VHI852081 VRE852070:VRE852081 WBA852070:WBA852081 WKW852070:WKW852081 WUS852070:WUS852081 D917606:D917617 IG917606:IG917617 SC917606:SC917617 ABY917606:ABY917617 ALU917606:ALU917617 AVQ917606:AVQ917617 BFM917606:BFM917617 BPI917606:BPI917617 BZE917606:BZE917617 CJA917606:CJA917617 CSW917606:CSW917617 DCS917606:DCS917617 DMO917606:DMO917617 DWK917606:DWK917617 EGG917606:EGG917617 EQC917606:EQC917617 EZY917606:EZY917617 FJU917606:FJU917617 FTQ917606:FTQ917617 GDM917606:GDM917617 GNI917606:GNI917617 GXE917606:GXE917617 HHA917606:HHA917617 HQW917606:HQW917617 IAS917606:IAS917617 IKO917606:IKO917617 IUK917606:IUK917617 JEG917606:JEG917617 JOC917606:JOC917617 JXY917606:JXY917617 KHU917606:KHU917617 KRQ917606:KRQ917617 LBM917606:LBM917617 LLI917606:LLI917617 LVE917606:LVE917617 MFA917606:MFA917617 MOW917606:MOW917617 MYS917606:MYS917617 NIO917606:NIO917617 NSK917606:NSK917617 OCG917606:OCG917617 OMC917606:OMC917617 OVY917606:OVY917617 PFU917606:PFU917617 PPQ917606:PPQ917617 PZM917606:PZM917617 QJI917606:QJI917617 QTE917606:QTE917617 RDA917606:RDA917617 RMW917606:RMW917617 RWS917606:RWS917617 SGO917606:SGO917617 SQK917606:SQK917617 TAG917606:TAG917617 TKC917606:TKC917617 TTY917606:TTY917617 UDU917606:UDU917617 UNQ917606:UNQ917617 UXM917606:UXM917617 VHI917606:VHI917617 VRE917606:VRE917617 WBA917606:WBA917617 WKW917606:WKW917617 WUS917606:WUS917617 D983142:D983153 IG983142:IG983153 SC983142:SC983153 ABY983142:ABY983153 ALU983142:ALU983153 AVQ983142:AVQ983153 BFM983142:BFM983153 BPI983142:BPI983153 BZE983142:BZE983153 CJA983142:CJA983153 CSW983142:CSW983153 DCS983142:DCS983153 DMO983142:DMO983153 DWK983142:DWK983153 EGG983142:EGG983153 EQC983142:EQC983153 EZY983142:EZY983153 FJU983142:FJU983153 FTQ983142:FTQ983153 GDM983142:GDM983153 GNI983142:GNI983153 GXE983142:GXE983153 HHA983142:HHA983153 HQW983142:HQW983153 IAS983142:IAS983153 IKO983142:IKO983153 IUK983142:IUK983153 JEG983142:JEG983153 JOC983142:JOC983153 JXY983142:JXY983153 KHU983142:KHU983153 KRQ983142:KRQ983153 LBM983142:LBM983153 LLI983142:LLI983153 LVE983142:LVE983153 MFA983142:MFA983153 MOW983142:MOW983153 MYS983142:MYS983153 NIO983142:NIO983153 NSK983142:NSK983153 OCG983142:OCG983153 OMC983142:OMC983153 OVY983142:OVY983153 PFU983142:PFU983153 PPQ983142:PPQ983153 PZM983142:PZM983153 QJI983142:QJI983153 QTE983142:QTE983153 RDA983142:RDA983153 RMW983142:RMW983153 RWS983142:RWS983153 SGO983142:SGO983153 SQK983142:SQK983153 TAG983142:TAG983153 TKC983142:TKC983153 TTY983142:TTY983153 UDU983142:UDU983153 UNQ983142:UNQ983153 UXM983142:UXM983153 VHI983142:VHI983153 VRE983142:VRE983153 WBA983142:WBA983153 WKW983142:WKW983153 WUS983142:WUS983153</xm:sqref>
        </x14:dataValidation>
      </x14:dataValidations>
    </ext>
  </extLst>
</worksheet>
</file>

<file path=xl/worksheets/sheet12.xml><?xml version="1.0" encoding="utf-8"?>
<worksheet xmlns="http://schemas.openxmlformats.org/spreadsheetml/2006/main" xmlns:r="http://schemas.openxmlformats.org/officeDocument/2006/relationships">
  <dimension ref="A3:EK469"/>
  <sheetViews>
    <sheetView workbookViewId="0">
      <selection activeCell="P138" sqref="P138"/>
    </sheetView>
  </sheetViews>
  <sheetFormatPr defaultRowHeight="15"/>
  <cols>
    <col min="1" max="1" width="6.85546875" customWidth="1"/>
    <col min="2" max="3" width="9.140625" customWidth="1"/>
    <col min="4" max="4" width="12" customWidth="1"/>
    <col min="5" max="5" width="12.28515625" customWidth="1"/>
    <col min="6" max="6" width="10.85546875" customWidth="1"/>
    <col min="7" max="7" width="10.85546875" style="372" customWidth="1"/>
    <col min="8" max="8" width="12.7109375" customWidth="1"/>
    <col min="11" max="11" width="9.140625" customWidth="1"/>
    <col min="12" max="12" width="9.140625" hidden="1" customWidth="1"/>
    <col min="13" max="13" width="15.5703125" hidden="1" customWidth="1"/>
    <col min="14" max="14" width="11" customWidth="1"/>
    <col min="15" max="15" width="13" customWidth="1"/>
    <col min="16" max="16" width="8" style="460" customWidth="1"/>
    <col min="17" max="19" width="5.42578125" customWidth="1"/>
    <col min="20" max="34" width="5.7109375" customWidth="1"/>
    <col min="35" max="35" width="5.7109375" style="456" customWidth="1"/>
    <col min="36" max="49" width="5.7109375" customWidth="1"/>
    <col min="50" max="54" width="6" customWidth="1"/>
    <col min="55" max="55" width="10" bestFit="1" customWidth="1"/>
  </cols>
  <sheetData>
    <row r="3" spans="1:54" s="115" customFormat="1" ht="73.5" customHeight="1">
      <c r="A3" s="435" t="s">
        <v>120</v>
      </c>
      <c r="B3" s="435" t="s">
        <v>0</v>
      </c>
      <c r="C3" s="435" t="s">
        <v>121</v>
      </c>
      <c r="D3" s="435" t="s">
        <v>125</v>
      </c>
      <c r="E3" s="435" t="s">
        <v>126</v>
      </c>
      <c r="F3" s="435" t="s">
        <v>119</v>
      </c>
      <c r="G3" s="435" t="s">
        <v>118</v>
      </c>
      <c r="H3" s="435" t="s">
        <v>117</v>
      </c>
      <c r="I3" s="435" t="s">
        <v>116</v>
      </c>
      <c r="J3" s="435" t="s">
        <v>1</v>
      </c>
      <c r="K3" s="435" t="s">
        <v>1325</v>
      </c>
      <c r="L3" s="435" t="s">
        <v>1345</v>
      </c>
      <c r="M3" s="435" t="s">
        <v>1344</v>
      </c>
      <c r="N3" s="435" t="s">
        <v>1346</v>
      </c>
      <c r="O3" s="435" t="s">
        <v>1347</v>
      </c>
      <c r="P3" s="463"/>
      <c r="Q3" s="405" t="s">
        <v>1364</v>
      </c>
      <c r="R3" s="404" t="s">
        <v>1365</v>
      </c>
      <c r="S3" s="404" t="s">
        <v>1366</v>
      </c>
      <c r="T3" s="404" t="s">
        <v>1367</v>
      </c>
      <c r="U3" s="404" t="s">
        <v>1368</v>
      </c>
      <c r="V3" s="404" t="s">
        <v>1369</v>
      </c>
      <c r="W3" s="404" t="s">
        <v>1370</v>
      </c>
      <c r="X3" s="404" t="s">
        <v>1371</v>
      </c>
      <c r="Y3" s="404" t="s">
        <v>1372</v>
      </c>
      <c r="Z3" s="404" t="s">
        <v>1373</v>
      </c>
      <c r="AA3" s="404" t="s">
        <v>1374</v>
      </c>
      <c r="AB3" s="404" t="s">
        <v>1375</v>
      </c>
      <c r="AC3" s="404" t="s">
        <v>1376</v>
      </c>
      <c r="AD3" s="404" t="s">
        <v>1377</v>
      </c>
      <c r="AE3" s="404" t="s">
        <v>1378</v>
      </c>
      <c r="AF3" s="404" t="s">
        <v>1379</v>
      </c>
      <c r="AG3" s="404" t="s">
        <v>1380</v>
      </c>
      <c r="AH3" s="404" t="s">
        <v>1381</v>
      </c>
      <c r="AI3" s="457" t="s">
        <v>1440</v>
      </c>
      <c r="AJ3" s="124"/>
      <c r="AK3" s="405" t="s">
        <v>1364</v>
      </c>
      <c r="AL3" s="404" t="s">
        <v>1365</v>
      </c>
      <c r="AM3" s="404" t="s">
        <v>1366</v>
      </c>
      <c r="AN3" s="404" t="s">
        <v>1367</v>
      </c>
      <c r="AO3" s="404" t="s">
        <v>1368</v>
      </c>
      <c r="AP3" s="404" t="s">
        <v>1369</v>
      </c>
      <c r="AQ3" s="404" t="s">
        <v>1370</v>
      </c>
      <c r="AR3" s="404" t="s">
        <v>1371</v>
      </c>
      <c r="AS3" s="404" t="s">
        <v>1372</v>
      </c>
      <c r="AT3" s="404" t="s">
        <v>1373</v>
      </c>
      <c r="AU3" s="404" t="s">
        <v>1374</v>
      </c>
      <c r="AV3" s="404" t="s">
        <v>1375</v>
      </c>
      <c r="AW3" s="404" t="s">
        <v>1376</v>
      </c>
      <c r="AX3" s="404" t="s">
        <v>1377</v>
      </c>
      <c r="AY3" s="404" t="s">
        <v>1378</v>
      </c>
      <c r="AZ3" s="404" t="s">
        <v>1379</v>
      </c>
      <c r="BA3" s="404" t="s">
        <v>1380</v>
      </c>
      <c r="BB3" s="404" t="s">
        <v>1381</v>
      </c>
    </row>
    <row r="4" spans="1:54" s="443" customFormat="1" ht="12.75">
      <c r="A4" s="442">
        <v>1</v>
      </c>
      <c r="B4" s="442">
        <v>2</v>
      </c>
      <c r="C4" s="442">
        <v>3</v>
      </c>
      <c r="D4" s="442">
        <v>4</v>
      </c>
      <c r="E4" s="442">
        <v>5</v>
      </c>
      <c r="F4" s="442">
        <v>6</v>
      </c>
      <c r="G4" s="442">
        <v>7</v>
      </c>
      <c r="H4" s="442">
        <v>8</v>
      </c>
      <c r="I4" s="442">
        <v>9</v>
      </c>
      <c r="J4" s="442">
        <v>10</v>
      </c>
      <c r="K4" s="442">
        <v>11</v>
      </c>
      <c r="L4" s="442">
        <v>12</v>
      </c>
      <c r="M4" s="442">
        <v>13</v>
      </c>
      <c r="N4" s="442">
        <v>14</v>
      </c>
      <c r="O4" s="442">
        <v>15</v>
      </c>
      <c r="P4" s="461">
        <v>16</v>
      </c>
      <c r="Q4" s="462">
        <v>17</v>
      </c>
      <c r="R4" s="442">
        <v>18</v>
      </c>
      <c r="S4" s="442">
        <v>19</v>
      </c>
      <c r="T4" s="442">
        <v>20</v>
      </c>
      <c r="U4" s="442">
        <v>21</v>
      </c>
      <c r="V4" s="442">
        <v>22</v>
      </c>
      <c r="W4" s="442">
        <v>23</v>
      </c>
      <c r="X4" s="442">
        <v>24</v>
      </c>
      <c r="Y4" s="442">
        <v>25</v>
      </c>
      <c r="Z4" s="442">
        <v>26</v>
      </c>
      <c r="AA4" s="442">
        <v>27</v>
      </c>
      <c r="AB4" s="442">
        <v>28</v>
      </c>
      <c r="AC4" s="442">
        <v>29</v>
      </c>
      <c r="AD4" s="442">
        <v>30</v>
      </c>
      <c r="AE4" s="442">
        <v>31</v>
      </c>
      <c r="AF4" s="442">
        <v>32</v>
      </c>
      <c r="AG4" s="442">
        <v>33</v>
      </c>
      <c r="AH4" s="442">
        <v>34</v>
      </c>
      <c r="AI4" s="458"/>
      <c r="AJ4" s="451"/>
    </row>
    <row r="5" spans="1:54" s="142" customFormat="1" ht="12.75">
      <c r="B5" s="436" t="s">
        <v>18</v>
      </c>
      <c r="C5" s="437"/>
      <c r="D5" s="437"/>
      <c r="E5" s="437"/>
      <c r="F5" s="437"/>
      <c r="G5" s="436"/>
      <c r="H5" s="437"/>
      <c r="I5" s="437"/>
      <c r="J5" s="437"/>
      <c r="K5" s="438"/>
      <c r="L5" s="439"/>
      <c r="M5" s="440">
        <v>1968000000</v>
      </c>
      <c r="N5" s="441"/>
      <c r="O5" s="361">
        <f>SUM(O6:O20)</f>
        <v>1806620000</v>
      </c>
      <c r="P5" s="365" t="s">
        <v>1357</v>
      </c>
    </row>
    <row r="6" spans="1:54" s="115" customFormat="1" ht="12.75">
      <c r="A6" s="16">
        <v>12</v>
      </c>
      <c r="B6" s="16">
        <v>1</v>
      </c>
      <c r="C6" s="18"/>
      <c r="D6" s="14" t="s">
        <v>19</v>
      </c>
      <c r="E6" s="15" t="s">
        <v>95</v>
      </c>
      <c r="F6" s="7" t="s">
        <v>20</v>
      </c>
      <c r="G6" s="366" t="s">
        <v>159</v>
      </c>
      <c r="H6" s="16" t="s">
        <v>3</v>
      </c>
      <c r="I6" s="16" t="s">
        <v>4</v>
      </c>
      <c r="J6" s="16" t="s">
        <v>5</v>
      </c>
      <c r="K6" s="46">
        <v>230</v>
      </c>
      <c r="L6" s="341">
        <v>2200000</v>
      </c>
      <c r="M6" s="335">
        <v>506000000</v>
      </c>
      <c r="N6" s="336">
        <v>2100000</v>
      </c>
      <c r="O6" s="46">
        <f t="shared" ref="O6:O20" si="0">K6*N6</f>
        <v>483000000</v>
      </c>
      <c r="P6" s="365" t="s">
        <v>1357</v>
      </c>
      <c r="Q6" s="142">
        <v>0</v>
      </c>
      <c r="R6" s="142">
        <v>0</v>
      </c>
      <c r="S6" s="142">
        <v>0</v>
      </c>
      <c r="T6" s="142">
        <v>0</v>
      </c>
      <c r="U6" s="142">
        <v>0</v>
      </c>
      <c r="V6" s="142">
        <v>0</v>
      </c>
      <c r="W6" s="142">
        <v>0</v>
      </c>
      <c r="X6" s="142">
        <v>100</v>
      </c>
      <c r="Y6" s="142">
        <v>130</v>
      </c>
      <c r="Z6" s="142">
        <v>0</v>
      </c>
      <c r="AA6" s="142">
        <v>0</v>
      </c>
      <c r="AB6" s="142">
        <v>0</v>
      </c>
      <c r="AC6" s="142">
        <v>0</v>
      </c>
      <c r="AD6" s="142">
        <v>0</v>
      </c>
      <c r="AE6" s="142">
        <v>0</v>
      </c>
      <c r="AF6" s="142">
        <v>0</v>
      </c>
      <c r="AG6" s="142">
        <v>0</v>
      </c>
      <c r="AH6" s="142">
        <v>0</v>
      </c>
      <c r="AI6" s="142">
        <v>230</v>
      </c>
      <c r="AJ6" s="364">
        <v>0</v>
      </c>
    </row>
    <row r="7" spans="1:54" s="115" customFormat="1" ht="12.75">
      <c r="A7" s="16">
        <v>13</v>
      </c>
      <c r="B7" s="16">
        <v>2</v>
      </c>
      <c r="C7" s="18"/>
      <c r="D7" s="14" t="s">
        <v>21</v>
      </c>
      <c r="E7" s="15" t="s">
        <v>96</v>
      </c>
      <c r="F7" s="7" t="s">
        <v>22</v>
      </c>
      <c r="G7" s="366" t="s">
        <v>159</v>
      </c>
      <c r="H7" s="16" t="s">
        <v>3</v>
      </c>
      <c r="I7" s="16" t="s">
        <v>4</v>
      </c>
      <c r="J7" s="16" t="s">
        <v>5</v>
      </c>
      <c r="K7" s="46">
        <v>194</v>
      </c>
      <c r="L7" s="341">
        <v>800000</v>
      </c>
      <c r="M7" s="335">
        <v>155200000</v>
      </c>
      <c r="N7" s="336">
        <v>780000</v>
      </c>
      <c r="O7" s="46">
        <f t="shared" si="0"/>
        <v>151320000</v>
      </c>
      <c r="P7" s="365" t="s">
        <v>1357</v>
      </c>
      <c r="Q7" s="142">
        <v>0</v>
      </c>
      <c r="R7" s="142">
        <v>0</v>
      </c>
      <c r="S7" s="142">
        <v>0</v>
      </c>
      <c r="T7" s="142">
        <v>0</v>
      </c>
      <c r="U7" s="142">
        <v>0</v>
      </c>
      <c r="V7" s="142">
        <v>12</v>
      </c>
      <c r="W7" s="142">
        <v>2</v>
      </c>
      <c r="X7" s="142">
        <v>80</v>
      </c>
      <c r="Y7" s="142">
        <v>0</v>
      </c>
      <c r="Z7" s="142">
        <v>0</v>
      </c>
      <c r="AA7" s="142">
        <v>0</v>
      </c>
      <c r="AB7" s="142">
        <v>0</v>
      </c>
      <c r="AC7" s="142">
        <v>0</v>
      </c>
      <c r="AD7" s="142">
        <v>100</v>
      </c>
      <c r="AE7" s="142">
        <v>0</v>
      </c>
      <c r="AF7" s="142">
        <v>0</v>
      </c>
      <c r="AG7" s="142">
        <v>0</v>
      </c>
      <c r="AH7" s="142">
        <v>0</v>
      </c>
      <c r="AI7" s="142">
        <v>194</v>
      </c>
      <c r="AJ7" s="364">
        <v>0</v>
      </c>
    </row>
    <row r="8" spans="1:54" s="115" customFormat="1" ht="12.75">
      <c r="A8" s="16">
        <v>14</v>
      </c>
      <c r="B8" s="16">
        <v>3</v>
      </c>
      <c r="C8" s="18"/>
      <c r="D8" s="14" t="s">
        <v>23</v>
      </c>
      <c r="E8" s="15" t="s">
        <v>23</v>
      </c>
      <c r="F8" s="7" t="s">
        <v>24</v>
      </c>
      <c r="G8" s="366" t="s">
        <v>159</v>
      </c>
      <c r="H8" s="16" t="s">
        <v>3</v>
      </c>
      <c r="I8" s="16" t="s">
        <v>4</v>
      </c>
      <c r="J8" s="16" t="s">
        <v>5</v>
      </c>
      <c r="K8" s="46">
        <v>134</v>
      </c>
      <c r="L8" s="341">
        <v>650000</v>
      </c>
      <c r="M8" s="335">
        <v>87100000</v>
      </c>
      <c r="N8" s="336">
        <v>650000</v>
      </c>
      <c r="O8" s="46">
        <f t="shared" si="0"/>
        <v>87100000</v>
      </c>
      <c r="P8" s="365" t="s">
        <v>1357</v>
      </c>
      <c r="Q8" s="142">
        <v>0</v>
      </c>
      <c r="R8" s="142">
        <v>0</v>
      </c>
      <c r="S8" s="142">
        <v>0</v>
      </c>
      <c r="T8" s="142">
        <v>0</v>
      </c>
      <c r="U8" s="142">
        <v>0</v>
      </c>
      <c r="V8" s="142">
        <v>2</v>
      </c>
      <c r="W8" s="142">
        <v>2</v>
      </c>
      <c r="X8" s="142">
        <v>40</v>
      </c>
      <c r="Y8" s="142">
        <v>80</v>
      </c>
      <c r="Z8" s="142">
        <v>0</v>
      </c>
      <c r="AA8" s="142">
        <v>0</v>
      </c>
      <c r="AB8" s="142">
        <v>0</v>
      </c>
      <c r="AC8" s="142">
        <v>0</v>
      </c>
      <c r="AD8" s="142">
        <v>10</v>
      </c>
      <c r="AE8" s="142">
        <v>0</v>
      </c>
      <c r="AF8" s="142">
        <v>0</v>
      </c>
      <c r="AG8" s="142">
        <v>0</v>
      </c>
      <c r="AH8" s="142">
        <v>0</v>
      </c>
      <c r="AI8" s="142">
        <v>134</v>
      </c>
      <c r="AJ8" s="364">
        <v>0</v>
      </c>
    </row>
    <row r="9" spans="1:54" s="115" customFormat="1" ht="25.5">
      <c r="A9" s="16">
        <v>15</v>
      </c>
      <c r="B9" s="16">
        <v>4</v>
      </c>
      <c r="C9" s="18"/>
      <c r="D9" s="14" t="s">
        <v>25</v>
      </c>
      <c r="E9" s="15" t="s">
        <v>178</v>
      </c>
      <c r="F9" s="7" t="s">
        <v>26</v>
      </c>
      <c r="G9" s="366" t="s">
        <v>27</v>
      </c>
      <c r="H9" s="16" t="s">
        <v>3</v>
      </c>
      <c r="I9" s="16" t="s">
        <v>4</v>
      </c>
      <c r="J9" s="16" t="s">
        <v>5</v>
      </c>
      <c r="K9" s="46">
        <v>45</v>
      </c>
      <c r="L9" s="341">
        <v>3500000</v>
      </c>
      <c r="M9" s="335">
        <v>157500000</v>
      </c>
      <c r="N9" s="336">
        <v>2800000</v>
      </c>
      <c r="O9" s="46">
        <f t="shared" si="0"/>
        <v>126000000</v>
      </c>
      <c r="P9" s="365" t="s">
        <v>1357</v>
      </c>
      <c r="Q9" s="142">
        <v>0</v>
      </c>
      <c r="R9" s="142">
        <v>0</v>
      </c>
      <c r="S9" s="142">
        <v>0</v>
      </c>
      <c r="T9" s="142">
        <v>0</v>
      </c>
      <c r="U9" s="142">
        <v>0</v>
      </c>
      <c r="V9" s="142">
        <v>0</v>
      </c>
      <c r="W9" s="142">
        <v>0</v>
      </c>
      <c r="X9" s="142">
        <v>45</v>
      </c>
      <c r="Y9" s="142">
        <v>0</v>
      </c>
      <c r="Z9" s="142">
        <v>0</v>
      </c>
      <c r="AA9" s="142">
        <v>0</v>
      </c>
      <c r="AB9" s="142">
        <v>0</v>
      </c>
      <c r="AC9" s="142">
        <v>0</v>
      </c>
      <c r="AD9" s="142">
        <v>0</v>
      </c>
      <c r="AE9" s="142">
        <v>0</v>
      </c>
      <c r="AF9" s="142">
        <v>0</v>
      </c>
      <c r="AG9" s="142">
        <v>0</v>
      </c>
      <c r="AH9" s="142">
        <v>0</v>
      </c>
      <c r="AI9" s="142">
        <v>45</v>
      </c>
      <c r="AJ9" s="364">
        <v>0</v>
      </c>
    </row>
    <row r="10" spans="1:54" s="115" customFormat="1" ht="25.5">
      <c r="A10" s="16">
        <v>16</v>
      </c>
      <c r="B10" s="16">
        <v>5</v>
      </c>
      <c r="C10" s="18"/>
      <c r="D10" s="14" t="s">
        <v>28</v>
      </c>
      <c r="E10" s="15" t="s">
        <v>97</v>
      </c>
      <c r="F10" s="7" t="s">
        <v>26</v>
      </c>
      <c r="G10" s="366" t="s">
        <v>160</v>
      </c>
      <c r="H10" s="16" t="s">
        <v>3</v>
      </c>
      <c r="I10" s="16" t="s">
        <v>4</v>
      </c>
      <c r="J10" s="16" t="s">
        <v>5</v>
      </c>
      <c r="K10" s="46">
        <v>95</v>
      </c>
      <c r="L10" s="341">
        <v>2800000</v>
      </c>
      <c r="M10" s="335">
        <v>266000000</v>
      </c>
      <c r="N10" s="336">
        <v>2500000</v>
      </c>
      <c r="O10" s="46">
        <f t="shared" si="0"/>
        <v>237500000</v>
      </c>
      <c r="P10" s="365" t="s">
        <v>1357</v>
      </c>
      <c r="Q10" s="142">
        <v>0</v>
      </c>
      <c r="R10" s="142">
        <v>0</v>
      </c>
      <c r="S10" s="142">
        <v>0</v>
      </c>
      <c r="T10" s="142">
        <v>0</v>
      </c>
      <c r="U10" s="142">
        <v>0</v>
      </c>
      <c r="V10" s="142">
        <v>0</v>
      </c>
      <c r="W10" s="142">
        <v>0</v>
      </c>
      <c r="X10" s="142">
        <v>45</v>
      </c>
      <c r="Y10" s="142">
        <v>50</v>
      </c>
      <c r="Z10" s="142">
        <v>0</v>
      </c>
      <c r="AA10" s="142">
        <v>0</v>
      </c>
      <c r="AB10" s="142">
        <v>0</v>
      </c>
      <c r="AC10" s="142">
        <v>0</v>
      </c>
      <c r="AD10" s="142">
        <v>0</v>
      </c>
      <c r="AE10" s="142">
        <v>0</v>
      </c>
      <c r="AF10" s="142">
        <v>0</v>
      </c>
      <c r="AG10" s="142">
        <v>0</v>
      </c>
      <c r="AH10" s="142">
        <v>0</v>
      </c>
      <c r="AI10" s="142">
        <v>95</v>
      </c>
      <c r="AJ10" s="364">
        <v>0</v>
      </c>
    </row>
    <row r="11" spans="1:54" s="115" customFormat="1" ht="25.5">
      <c r="A11" s="16">
        <v>17</v>
      </c>
      <c r="B11" s="16">
        <v>6</v>
      </c>
      <c r="C11" s="18"/>
      <c r="D11" s="14" t="s">
        <v>29</v>
      </c>
      <c r="E11" s="15" t="s">
        <v>98</v>
      </c>
      <c r="F11" s="7" t="s">
        <v>30</v>
      </c>
      <c r="G11" s="366" t="s">
        <v>161</v>
      </c>
      <c r="H11" s="16" t="s">
        <v>3</v>
      </c>
      <c r="I11" s="16" t="s">
        <v>4</v>
      </c>
      <c r="J11" s="16" t="s">
        <v>112</v>
      </c>
      <c r="K11" s="46">
        <v>175</v>
      </c>
      <c r="L11" s="341">
        <v>2200000</v>
      </c>
      <c r="M11" s="335">
        <v>385000000</v>
      </c>
      <c r="N11" s="336">
        <v>2000000</v>
      </c>
      <c r="O11" s="46">
        <f t="shared" si="0"/>
        <v>350000000</v>
      </c>
      <c r="P11" s="365" t="s">
        <v>1357</v>
      </c>
      <c r="Q11" s="142">
        <v>0</v>
      </c>
      <c r="R11" s="142">
        <v>0</v>
      </c>
      <c r="S11" s="142">
        <v>0</v>
      </c>
      <c r="T11" s="142">
        <v>0</v>
      </c>
      <c r="U11" s="142">
        <v>0</v>
      </c>
      <c r="V11" s="142">
        <v>0</v>
      </c>
      <c r="W11" s="142">
        <v>0</v>
      </c>
      <c r="X11" s="142">
        <v>100</v>
      </c>
      <c r="Y11" s="142">
        <v>75</v>
      </c>
      <c r="Z11" s="142">
        <v>0</v>
      </c>
      <c r="AA11" s="142">
        <v>0</v>
      </c>
      <c r="AB11" s="142">
        <v>0</v>
      </c>
      <c r="AC11" s="142">
        <v>0</v>
      </c>
      <c r="AD11" s="142">
        <v>0</v>
      </c>
      <c r="AE11" s="142">
        <v>0</v>
      </c>
      <c r="AF11" s="142">
        <v>0</v>
      </c>
      <c r="AG11" s="142">
        <v>0</v>
      </c>
      <c r="AH11" s="142">
        <v>0</v>
      </c>
      <c r="AI11" s="142">
        <v>175</v>
      </c>
      <c r="AJ11" s="364">
        <v>0</v>
      </c>
    </row>
    <row r="12" spans="1:54" s="115" customFormat="1" ht="25.5">
      <c r="A12" s="16">
        <v>18</v>
      </c>
      <c r="B12" s="16">
        <v>7</v>
      </c>
      <c r="C12" s="18"/>
      <c r="D12" s="14" t="s">
        <v>31</v>
      </c>
      <c r="E12" s="15" t="s">
        <v>99</v>
      </c>
      <c r="F12" s="7" t="s">
        <v>32</v>
      </c>
      <c r="G12" s="366" t="s">
        <v>160</v>
      </c>
      <c r="H12" s="16" t="s">
        <v>3</v>
      </c>
      <c r="I12" s="16" t="s">
        <v>4</v>
      </c>
      <c r="J12" s="16" t="s">
        <v>5</v>
      </c>
      <c r="K12" s="46">
        <v>28</v>
      </c>
      <c r="L12" s="341">
        <v>2050000</v>
      </c>
      <c r="M12" s="335">
        <v>57400000</v>
      </c>
      <c r="N12" s="336">
        <v>2000000</v>
      </c>
      <c r="O12" s="46">
        <f t="shared" si="0"/>
        <v>56000000</v>
      </c>
      <c r="P12" s="365" t="s">
        <v>1357</v>
      </c>
      <c r="Q12" s="142">
        <v>0</v>
      </c>
      <c r="R12" s="142">
        <v>0</v>
      </c>
      <c r="S12" s="142">
        <v>0</v>
      </c>
      <c r="T12" s="142">
        <v>0</v>
      </c>
      <c r="U12" s="142">
        <v>0</v>
      </c>
      <c r="V12" s="142">
        <v>0</v>
      </c>
      <c r="W12" s="142">
        <v>2</v>
      </c>
      <c r="X12" s="142">
        <v>10</v>
      </c>
      <c r="Y12" s="142">
        <v>0</v>
      </c>
      <c r="Z12" s="142">
        <v>0</v>
      </c>
      <c r="AA12" s="142">
        <v>0</v>
      </c>
      <c r="AB12" s="142">
        <v>0</v>
      </c>
      <c r="AC12" s="142">
        <v>0</v>
      </c>
      <c r="AD12" s="142">
        <v>16</v>
      </c>
      <c r="AE12" s="142">
        <v>0</v>
      </c>
      <c r="AF12" s="142">
        <v>0</v>
      </c>
      <c r="AG12" s="142">
        <v>0</v>
      </c>
      <c r="AH12" s="142">
        <v>0</v>
      </c>
      <c r="AI12" s="142">
        <v>28</v>
      </c>
      <c r="AJ12" s="364">
        <v>0</v>
      </c>
    </row>
    <row r="13" spans="1:54" s="115" customFormat="1" ht="25.5">
      <c r="A13" s="16">
        <v>19</v>
      </c>
      <c r="B13" s="16">
        <v>8</v>
      </c>
      <c r="C13" s="18"/>
      <c r="D13" s="14" t="s">
        <v>33</v>
      </c>
      <c r="E13" s="15" t="s">
        <v>163</v>
      </c>
      <c r="F13" s="7" t="s">
        <v>34</v>
      </c>
      <c r="G13" s="366" t="s">
        <v>35</v>
      </c>
      <c r="H13" s="16" t="s">
        <v>3</v>
      </c>
      <c r="I13" s="16" t="s">
        <v>4</v>
      </c>
      <c r="J13" s="16" t="s">
        <v>5</v>
      </c>
      <c r="K13" s="46">
        <v>30</v>
      </c>
      <c r="L13" s="341">
        <v>5500000</v>
      </c>
      <c r="M13" s="335">
        <v>165000000</v>
      </c>
      <c r="N13" s="336">
        <v>5000000</v>
      </c>
      <c r="O13" s="46">
        <f t="shared" si="0"/>
        <v>150000000</v>
      </c>
      <c r="P13" s="365" t="s">
        <v>1357</v>
      </c>
      <c r="Q13" s="142">
        <v>0</v>
      </c>
      <c r="R13" s="142">
        <v>0</v>
      </c>
      <c r="S13" s="142">
        <v>0</v>
      </c>
      <c r="T13" s="142">
        <v>0</v>
      </c>
      <c r="U13" s="142">
        <v>0</v>
      </c>
      <c r="V13" s="142">
        <v>0</v>
      </c>
      <c r="W13" s="142">
        <v>0</v>
      </c>
      <c r="X13" s="142">
        <v>30</v>
      </c>
      <c r="Y13" s="142">
        <v>0</v>
      </c>
      <c r="Z13" s="142">
        <v>0</v>
      </c>
      <c r="AA13" s="142">
        <v>0</v>
      </c>
      <c r="AB13" s="142">
        <v>0</v>
      </c>
      <c r="AC13" s="142">
        <v>0</v>
      </c>
      <c r="AD13" s="142">
        <v>0</v>
      </c>
      <c r="AE13" s="142">
        <v>0</v>
      </c>
      <c r="AF13" s="142">
        <v>0</v>
      </c>
      <c r="AG13" s="142">
        <v>0</v>
      </c>
      <c r="AH13" s="142">
        <v>0</v>
      </c>
      <c r="AI13" s="142">
        <v>30</v>
      </c>
      <c r="AJ13" s="364">
        <v>0</v>
      </c>
    </row>
    <row r="14" spans="1:54" s="115" customFormat="1" ht="38.25">
      <c r="A14" s="16">
        <v>20</v>
      </c>
      <c r="B14" s="16">
        <v>9</v>
      </c>
      <c r="C14" s="18"/>
      <c r="D14" s="14" t="s">
        <v>122</v>
      </c>
      <c r="E14" s="15" t="s">
        <v>164</v>
      </c>
      <c r="F14" s="7" t="s">
        <v>36</v>
      </c>
      <c r="G14" s="366" t="s">
        <v>37</v>
      </c>
      <c r="H14" s="16" t="s">
        <v>3</v>
      </c>
      <c r="I14" s="16" t="s">
        <v>4</v>
      </c>
      <c r="J14" s="16" t="s">
        <v>113</v>
      </c>
      <c r="K14" s="46">
        <v>12</v>
      </c>
      <c r="L14" s="341">
        <v>1600000</v>
      </c>
      <c r="M14" s="335">
        <v>19200000</v>
      </c>
      <c r="N14" s="337">
        <v>1500000</v>
      </c>
      <c r="O14" s="46">
        <f t="shared" si="0"/>
        <v>18000000</v>
      </c>
      <c r="P14" s="365" t="s">
        <v>1357</v>
      </c>
      <c r="Q14" s="142">
        <v>0</v>
      </c>
      <c r="R14" s="142">
        <v>0</v>
      </c>
      <c r="S14" s="142">
        <v>0</v>
      </c>
      <c r="T14" s="142">
        <v>0</v>
      </c>
      <c r="U14" s="142">
        <v>0</v>
      </c>
      <c r="V14" s="142">
        <v>0</v>
      </c>
      <c r="W14" s="142">
        <v>1</v>
      </c>
      <c r="X14" s="142">
        <v>0</v>
      </c>
      <c r="Y14" s="142">
        <v>3</v>
      </c>
      <c r="Z14" s="142">
        <v>0</v>
      </c>
      <c r="AA14" s="142">
        <v>0</v>
      </c>
      <c r="AB14" s="142">
        <v>0</v>
      </c>
      <c r="AC14" s="142">
        <v>0</v>
      </c>
      <c r="AD14" s="142">
        <v>8</v>
      </c>
      <c r="AE14" s="142">
        <v>0</v>
      </c>
      <c r="AF14" s="142">
        <v>0</v>
      </c>
      <c r="AG14" s="142">
        <v>0</v>
      </c>
      <c r="AH14" s="142">
        <v>0</v>
      </c>
      <c r="AI14" s="142">
        <v>12</v>
      </c>
      <c r="AJ14" s="364">
        <v>0</v>
      </c>
    </row>
    <row r="15" spans="1:54" s="115" customFormat="1" ht="25.5">
      <c r="A15" s="16">
        <v>21</v>
      </c>
      <c r="B15" s="16">
        <v>10</v>
      </c>
      <c r="C15" s="18"/>
      <c r="D15" s="14" t="s">
        <v>38</v>
      </c>
      <c r="E15" s="15" t="s">
        <v>165</v>
      </c>
      <c r="F15" s="7" t="s">
        <v>36</v>
      </c>
      <c r="G15" s="366" t="s">
        <v>37</v>
      </c>
      <c r="H15" s="16" t="s">
        <v>3</v>
      </c>
      <c r="I15" s="16" t="s">
        <v>4</v>
      </c>
      <c r="J15" s="16" t="s">
        <v>113</v>
      </c>
      <c r="K15" s="46">
        <v>19</v>
      </c>
      <c r="L15" s="341">
        <v>1600000</v>
      </c>
      <c r="M15" s="335">
        <v>30400000</v>
      </c>
      <c r="N15" s="337">
        <v>1500000</v>
      </c>
      <c r="O15" s="46">
        <f t="shared" si="0"/>
        <v>28500000</v>
      </c>
      <c r="P15" s="365" t="s">
        <v>1357</v>
      </c>
      <c r="Q15" s="142">
        <v>0</v>
      </c>
      <c r="R15" s="142">
        <v>0</v>
      </c>
      <c r="S15" s="142">
        <v>0</v>
      </c>
      <c r="T15" s="142">
        <v>0</v>
      </c>
      <c r="U15" s="142">
        <v>0</v>
      </c>
      <c r="V15" s="142">
        <v>0</v>
      </c>
      <c r="W15" s="142">
        <v>1</v>
      </c>
      <c r="X15" s="142">
        <v>0</v>
      </c>
      <c r="Y15" s="142">
        <v>10</v>
      </c>
      <c r="Z15" s="142">
        <v>0</v>
      </c>
      <c r="AA15" s="142">
        <v>0</v>
      </c>
      <c r="AB15" s="142">
        <v>0</v>
      </c>
      <c r="AC15" s="142">
        <v>0</v>
      </c>
      <c r="AD15" s="142">
        <v>8</v>
      </c>
      <c r="AE15" s="142">
        <v>0</v>
      </c>
      <c r="AF15" s="142">
        <v>0</v>
      </c>
      <c r="AG15" s="142">
        <v>0</v>
      </c>
      <c r="AH15" s="142">
        <v>0</v>
      </c>
      <c r="AI15" s="142">
        <v>19</v>
      </c>
      <c r="AJ15" s="364">
        <v>0</v>
      </c>
    </row>
    <row r="16" spans="1:54" s="115" customFormat="1" ht="25.5">
      <c r="A16" s="16">
        <v>22</v>
      </c>
      <c r="B16" s="16">
        <v>11</v>
      </c>
      <c r="C16" s="18"/>
      <c r="D16" s="14" t="s">
        <v>123</v>
      </c>
      <c r="E16" s="15" t="s">
        <v>166</v>
      </c>
      <c r="F16" s="7" t="s">
        <v>36</v>
      </c>
      <c r="G16" s="366" t="s">
        <v>37</v>
      </c>
      <c r="H16" s="16" t="s">
        <v>3</v>
      </c>
      <c r="I16" s="16" t="s">
        <v>4</v>
      </c>
      <c r="J16" s="16" t="s">
        <v>113</v>
      </c>
      <c r="K16" s="46">
        <v>24</v>
      </c>
      <c r="L16" s="341">
        <v>1600000</v>
      </c>
      <c r="M16" s="335">
        <v>38400000</v>
      </c>
      <c r="N16" s="337">
        <v>1500000</v>
      </c>
      <c r="O16" s="46">
        <f t="shared" si="0"/>
        <v>36000000</v>
      </c>
      <c r="P16" s="365" t="s">
        <v>1357</v>
      </c>
      <c r="Q16" s="142">
        <v>0</v>
      </c>
      <c r="R16" s="142">
        <v>0</v>
      </c>
      <c r="S16" s="142">
        <v>0</v>
      </c>
      <c r="T16" s="142">
        <v>0</v>
      </c>
      <c r="U16" s="142">
        <v>0</v>
      </c>
      <c r="V16" s="142">
        <v>0</v>
      </c>
      <c r="W16" s="142">
        <v>1</v>
      </c>
      <c r="X16" s="142">
        <v>0</v>
      </c>
      <c r="Y16" s="142">
        <v>3</v>
      </c>
      <c r="Z16" s="142">
        <v>20</v>
      </c>
      <c r="AA16" s="142">
        <v>0</v>
      </c>
      <c r="AB16" s="142">
        <v>0</v>
      </c>
      <c r="AC16" s="142">
        <v>0</v>
      </c>
      <c r="AD16" s="142">
        <v>0</v>
      </c>
      <c r="AE16" s="142">
        <v>0</v>
      </c>
      <c r="AF16" s="142">
        <v>0</v>
      </c>
      <c r="AG16" s="142">
        <v>0</v>
      </c>
      <c r="AH16" s="142">
        <v>0</v>
      </c>
      <c r="AI16" s="142">
        <v>24</v>
      </c>
      <c r="AJ16" s="364">
        <v>0</v>
      </c>
    </row>
    <row r="17" spans="1:36" s="115" customFormat="1" ht="25.5">
      <c r="A17" s="16">
        <v>23</v>
      </c>
      <c r="B17" s="16">
        <v>12</v>
      </c>
      <c r="C17" s="18"/>
      <c r="D17" s="14" t="s">
        <v>39</v>
      </c>
      <c r="E17" s="15" t="s">
        <v>100</v>
      </c>
      <c r="F17" s="7" t="s">
        <v>36</v>
      </c>
      <c r="G17" s="366" t="s">
        <v>37</v>
      </c>
      <c r="H17" s="16" t="s">
        <v>3</v>
      </c>
      <c r="I17" s="16" t="s">
        <v>4</v>
      </c>
      <c r="J17" s="16" t="s">
        <v>113</v>
      </c>
      <c r="K17" s="46">
        <v>8</v>
      </c>
      <c r="L17" s="341">
        <v>3400000</v>
      </c>
      <c r="M17" s="335">
        <v>27200000</v>
      </c>
      <c r="N17" s="336">
        <v>2600000</v>
      </c>
      <c r="O17" s="46">
        <f t="shared" si="0"/>
        <v>20800000</v>
      </c>
      <c r="P17" s="365" t="s">
        <v>1357</v>
      </c>
      <c r="Q17" s="142">
        <v>0</v>
      </c>
      <c r="R17" s="142">
        <v>0</v>
      </c>
      <c r="S17" s="142">
        <v>0</v>
      </c>
      <c r="T17" s="142">
        <v>0</v>
      </c>
      <c r="U17" s="142">
        <v>0</v>
      </c>
      <c r="V17" s="142">
        <v>0</v>
      </c>
      <c r="W17" s="142">
        <v>0</v>
      </c>
      <c r="X17" s="142">
        <v>8</v>
      </c>
      <c r="Y17" s="142">
        <v>0</v>
      </c>
      <c r="Z17" s="142">
        <v>0</v>
      </c>
      <c r="AA17" s="142">
        <v>0</v>
      </c>
      <c r="AB17" s="142">
        <v>0</v>
      </c>
      <c r="AC17" s="142">
        <v>0</v>
      </c>
      <c r="AD17" s="142">
        <v>0</v>
      </c>
      <c r="AE17" s="142">
        <v>0</v>
      </c>
      <c r="AF17" s="142">
        <v>0</v>
      </c>
      <c r="AG17" s="142">
        <v>0</v>
      </c>
      <c r="AH17" s="142">
        <v>0</v>
      </c>
      <c r="AI17" s="142">
        <v>8</v>
      </c>
      <c r="AJ17" s="364">
        <v>0</v>
      </c>
    </row>
    <row r="18" spans="1:36" s="115" customFormat="1" ht="38.25">
      <c r="A18" s="16">
        <v>24</v>
      </c>
      <c r="B18" s="16">
        <v>13</v>
      </c>
      <c r="C18" s="18"/>
      <c r="D18" s="14" t="s">
        <v>124</v>
      </c>
      <c r="E18" s="15" t="s">
        <v>101</v>
      </c>
      <c r="F18" s="7" t="s">
        <v>36</v>
      </c>
      <c r="G18" s="366" t="s">
        <v>37</v>
      </c>
      <c r="H18" s="16" t="s">
        <v>3</v>
      </c>
      <c r="I18" s="16" t="s">
        <v>4</v>
      </c>
      <c r="J18" s="16" t="s">
        <v>113</v>
      </c>
      <c r="K18" s="46">
        <v>8</v>
      </c>
      <c r="L18" s="341">
        <v>3400000</v>
      </c>
      <c r="M18" s="335">
        <v>27200000</v>
      </c>
      <c r="N18" s="336">
        <v>2600000</v>
      </c>
      <c r="O18" s="46">
        <f t="shared" si="0"/>
        <v>20800000</v>
      </c>
      <c r="P18" s="365" t="s">
        <v>1357</v>
      </c>
      <c r="Q18" s="142">
        <v>0</v>
      </c>
      <c r="R18" s="142">
        <v>0</v>
      </c>
      <c r="S18" s="142">
        <v>0</v>
      </c>
      <c r="T18" s="142">
        <v>0</v>
      </c>
      <c r="U18" s="142">
        <v>0</v>
      </c>
      <c r="V18" s="142">
        <v>0</v>
      </c>
      <c r="W18" s="142">
        <v>0</v>
      </c>
      <c r="X18" s="142">
        <v>8</v>
      </c>
      <c r="Y18" s="142">
        <v>0</v>
      </c>
      <c r="Z18" s="142">
        <v>0</v>
      </c>
      <c r="AA18" s="142">
        <v>0</v>
      </c>
      <c r="AB18" s="142">
        <v>0</v>
      </c>
      <c r="AC18" s="142">
        <v>0</v>
      </c>
      <c r="AD18" s="142">
        <v>0</v>
      </c>
      <c r="AE18" s="142">
        <v>0</v>
      </c>
      <c r="AF18" s="142">
        <v>0</v>
      </c>
      <c r="AG18" s="142">
        <v>0</v>
      </c>
      <c r="AH18" s="142">
        <v>0</v>
      </c>
      <c r="AI18" s="142">
        <v>8</v>
      </c>
      <c r="AJ18" s="364">
        <v>0</v>
      </c>
    </row>
    <row r="19" spans="1:36" s="115" customFormat="1" ht="25.5">
      <c r="A19" s="16">
        <v>25</v>
      </c>
      <c r="B19" s="16">
        <v>14</v>
      </c>
      <c r="C19" s="18"/>
      <c r="D19" s="14" t="s">
        <v>40</v>
      </c>
      <c r="E19" s="15" t="s">
        <v>102</v>
      </c>
      <c r="F19" s="7" t="s">
        <v>41</v>
      </c>
      <c r="G19" s="366" t="s">
        <v>37</v>
      </c>
      <c r="H19" s="16" t="s">
        <v>3</v>
      </c>
      <c r="I19" s="16" t="s">
        <v>4</v>
      </c>
      <c r="J19" s="16" t="s">
        <v>113</v>
      </c>
      <c r="K19" s="46">
        <v>8</v>
      </c>
      <c r="L19" s="341">
        <v>3400000</v>
      </c>
      <c r="M19" s="335">
        <v>27200000</v>
      </c>
      <c r="N19" s="336">
        <v>2600000</v>
      </c>
      <c r="O19" s="46">
        <f t="shared" si="0"/>
        <v>20800000</v>
      </c>
      <c r="P19" s="365" t="s">
        <v>1357</v>
      </c>
      <c r="Q19" s="142">
        <v>0</v>
      </c>
      <c r="R19" s="142">
        <v>0</v>
      </c>
      <c r="S19" s="142">
        <v>0</v>
      </c>
      <c r="T19" s="142">
        <v>0</v>
      </c>
      <c r="U19" s="142">
        <v>0</v>
      </c>
      <c r="V19" s="142">
        <v>0</v>
      </c>
      <c r="W19" s="142">
        <v>0</v>
      </c>
      <c r="X19" s="142">
        <v>8</v>
      </c>
      <c r="Y19" s="142">
        <v>0</v>
      </c>
      <c r="Z19" s="142">
        <v>0</v>
      </c>
      <c r="AA19" s="142">
        <v>0</v>
      </c>
      <c r="AB19" s="142">
        <v>0</v>
      </c>
      <c r="AC19" s="142">
        <v>0</v>
      </c>
      <c r="AD19" s="142">
        <v>0</v>
      </c>
      <c r="AE19" s="142">
        <v>0</v>
      </c>
      <c r="AF19" s="142">
        <v>0</v>
      </c>
      <c r="AG19" s="142">
        <v>0</v>
      </c>
      <c r="AH19" s="142">
        <v>0</v>
      </c>
      <c r="AI19" s="142">
        <v>8</v>
      </c>
      <c r="AJ19" s="364">
        <v>0</v>
      </c>
    </row>
    <row r="20" spans="1:36" s="115" customFormat="1" ht="25.5">
      <c r="A20" s="16">
        <v>26</v>
      </c>
      <c r="B20" s="16">
        <v>15</v>
      </c>
      <c r="C20" s="18"/>
      <c r="D20" s="14" t="s">
        <v>42</v>
      </c>
      <c r="E20" s="15" t="s">
        <v>102</v>
      </c>
      <c r="F20" s="7" t="s">
        <v>36</v>
      </c>
      <c r="G20" s="366" t="s">
        <v>37</v>
      </c>
      <c r="H20" s="16" t="s">
        <v>3</v>
      </c>
      <c r="I20" s="16" t="s">
        <v>4</v>
      </c>
      <c r="J20" s="16" t="s">
        <v>113</v>
      </c>
      <c r="K20" s="46">
        <v>8</v>
      </c>
      <c r="L20" s="341">
        <v>2400000</v>
      </c>
      <c r="M20" s="335">
        <v>19200000</v>
      </c>
      <c r="N20" s="336">
        <v>2600000</v>
      </c>
      <c r="O20" s="46">
        <f t="shared" si="0"/>
        <v>20800000</v>
      </c>
      <c r="P20" s="365" t="s">
        <v>1357</v>
      </c>
      <c r="Q20" s="142">
        <v>0</v>
      </c>
      <c r="R20" s="142">
        <v>0</v>
      </c>
      <c r="S20" s="142">
        <v>0</v>
      </c>
      <c r="T20" s="142">
        <v>0</v>
      </c>
      <c r="U20" s="142">
        <v>0</v>
      </c>
      <c r="V20" s="142">
        <v>0</v>
      </c>
      <c r="W20" s="142">
        <v>0</v>
      </c>
      <c r="X20" s="142">
        <v>8</v>
      </c>
      <c r="Y20" s="142">
        <v>0</v>
      </c>
      <c r="Z20" s="142">
        <v>0</v>
      </c>
      <c r="AA20" s="142">
        <v>0</v>
      </c>
      <c r="AB20" s="142">
        <v>0</v>
      </c>
      <c r="AC20" s="142">
        <v>0</v>
      </c>
      <c r="AD20" s="142">
        <v>0</v>
      </c>
      <c r="AE20" s="142">
        <v>0</v>
      </c>
      <c r="AF20" s="142">
        <v>0</v>
      </c>
      <c r="AG20" s="142">
        <v>0</v>
      </c>
      <c r="AH20" s="142">
        <v>0</v>
      </c>
      <c r="AI20" s="142">
        <v>8</v>
      </c>
      <c r="AJ20" s="364">
        <v>0</v>
      </c>
    </row>
    <row r="21" spans="1:36" s="115" customFormat="1" ht="12.75">
      <c r="B21" s="50" t="s">
        <v>1261</v>
      </c>
      <c r="C21" s="363"/>
      <c r="D21" s="363"/>
      <c r="E21" s="363"/>
      <c r="F21" s="363"/>
      <c r="G21" s="50"/>
      <c r="H21" s="363"/>
      <c r="I21" s="363"/>
      <c r="J21" s="363"/>
      <c r="K21" s="333"/>
      <c r="L21" s="317"/>
      <c r="M21" s="338">
        <v>720300000</v>
      </c>
      <c r="N21" s="334"/>
      <c r="O21" s="360">
        <f>SUM(O22:O32)</f>
        <v>718410000</v>
      </c>
      <c r="P21" s="365" t="s">
        <v>1357</v>
      </c>
      <c r="Q21" s="142" t="e">
        <v>#N/A</v>
      </c>
      <c r="R21" s="142" t="e">
        <v>#N/A</v>
      </c>
      <c r="S21" s="142" t="e">
        <v>#N/A</v>
      </c>
      <c r="T21" s="142" t="e">
        <v>#N/A</v>
      </c>
      <c r="U21" s="142" t="e">
        <v>#N/A</v>
      </c>
      <c r="V21" s="142" t="e">
        <v>#N/A</v>
      </c>
      <c r="W21" s="142" t="e">
        <v>#N/A</v>
      </c>
      <c r="X21" s="142" t="e">
        <v>#N/A</v>
      </c>
      <c r="Y21" s="142" t="e">
        <v>#N/A</v>
      </c>
      <c r="Z21" s="142" t="e">
        <v>#N/A</v>
      </c>
      <c r="AA21" s="142" t="e">
        <v>#N/A</v>
      </c>
      <c r="AB21" s="142" t="e">
        <v>#N/A</v>
      </c>
      <c r="AC21" s="142" t="e">
        <v>#N/A</v>
      </c>
      <c r="AD21" s="142" t="e">
        <v>#N/A</v>
      </c>
      <c r="AE21" s="142" t="e">
        <v>#N/A</v>
      </c>
      <c r="AF21" s="142" t="e">
        <v>#N/A</v>
      </c>
      <c r="AG21" s="142" t="e">
        <v>#N/A</v>
      </c>
      <c r="AH21" s="142" t="e">
        <v>#N/A</v>
      </c>
      <c r="AI21" s="142" t="e">
        <v>#N/A</v>
      </c>
      <c r="AJ21" s="364" t="e">
        <v>#N/A</v>
      </c>
    </row>
    <row r="22" spans="1:36" s="115" customFormat="1" ht="25.5">
      <c r="A22" s="16">
        <v>27</v>
      </c>
      <c r="B22" s="16">
        <v>16</v>
      </c>
      <c r="C22" s="18"/>
      <c r="D22" s="14" t="s">
        <v>28</v>
      </c>
      <c r="E22" s="15" t="s">
        <v>103</v>
      </c>
      <c r="F22" s="7" t="s">
        <v>26</v>
      </c>
      <c r="G22" s="366" t="s">
        <v>161</v>
      </c>
      <c r="H22" s="16" t="s">
        <v>3</v>
      </c>
      <c r="I22" s="16" t="s">
        <v>4</v>
      </c>
      <c r="J22" s="16" t="s">
        <v>5</v>
      </c>
      <c r="K22" s="46">
        <v>4</v>
      </c>
      <c r="L22" s="341">
        <v>2800000</v>
      </c>
      <c r="M22" s="335">
        <v>11200000</v>
      </c>
      <c r="N22" s="336">
        <v>2800000</v>
      </c>
      <c r="O22" s="46">
        <f t="shared" ref="O22:O32" si="1">K22*N22</f>
        <v>11200000</v>
      </c>
      <c r="P22" s="365" t="s">
        <v>1357</v>
      </c>
      <c r="Q22" s="142">
        <v>0</v>
      </c>
      <c r="R22" s="142">
        <v>0</v>
      </c>
      <c r="S22" s="142">
        <v>0</v>
      </c>
      <c r="T22" s="142">
        <v>0</v>
      </c>
      <c r="U22" s="142">
        <v>0</v>
      </c>
      <c r="V22" s="142">
        <v>0</v>
      </c>
      <c r="W22" s="142">
        <v>0</v>
      </c>
      <c r="X22" s="142">
        <v>0</v>
      </c>
      <c r="Y22" s="142">
        <v>0</v>
      </c>
      <c r="Z22" s="142">
        <v>0</v>
      </c>
      <c r="AA22" s="142">
        <v>4</v>
      </c>
      <c r="AB22" s="142">
        <v>0</v>
      </c>
      <c r="AC22" s="142">
        <v>0</v>
      </c>
      <c r="AD22" s="142">
        <v>0</v>
      </c>
      <c r="AE22" s="142">
        <v>0</v>
      </c>
      <c r="AF22" s="142">
        <v>0</v>
      </c>
      <c r="AG22" s="142">
        <v>0</v>
      </c>
      <c r="AH22" s="142">
        <v>0</v>
      </c>
      <c r="AI22" s="142">
        <v>4</v>
      </c>
      <c r="AJ22" s="364">
        <v>0</v>
      </c>
    </row>
    <row r="23" spans="1:36" s="115" customFormat="1" ht="12.75">
      <c r="A23" s="16">
        <v>28</v>
      </c>
      <c r="B23" s="16">
        <v>17</v>
      </c>
      <c r="C23" s="18"/>
      <c r="D23" s="14" t="s">
        <v>43</v>
      </c>
      <c r="E23" s="15" t="s">
        <v>104</v>
      </c>
      <c r="F23" s="7" t="s">
        <v>44</v>
      </c>
      <c r="G23" s="366" t="s">
        <v>161</v>
      </c>
      <c r="H23" s="16" t="s">
        <v>3</v>
      </c>
      <c r="I23" s="16" t="s">
        <v>4</v>
      </c>
      <c r="J23" s="16" t="s">
        <v>5</v>
      </c>
      <c r="K23" s="46">
        <v>85</v>
      </c>
      <c r="L23" s="341">
        <v>1800000</v>
      </c>
      <c r="M23" s="335">
        <v>153000000</v>
      </c>
      <c r="N23" s="336">
        <v>1800000</v>
      </c>
      <c r="O23" s="46">
        <f t="shared" si="1"/>
        <v>153000000</v>
      </c>
      <c r="P23" s="365" t="s">
        <v>1357</v>
      </c>
      <c r="Q23" s="142">
        <v>0</v>
      </c>
      <c r="R23" s="142">
        <v>0</v>
      </c>
      <c r="S23" s="142">
        <v>0</v>
      </c>
      <c r="T23" s="142">
        <v>0</v>
      </c>
      <c r="U23" s="142">
        <v>0</v>
      </c>
      <c r="V23" s="142">
        <v>0</v>
      </c>
      <c r="W23" s="142">
        <v>0</v>
      </c>
      <c r="X23" s="142">
        <v>0</v>
      </c>
      <c r="Y23" s="142">
        <v>0</v>
      </c>
      <c r="Z23" s="142">
        <v>50</v>
      </c>
      <c r="AA23" s="142">
        <v>10</v>
      </c>
      <c r="AB23" s="142">
        <v>0</v>
      </c>
      <c r="AC23" s="142">
        <v>0</v>
      </c>
      <c r="AD23" s="142">
        <v>24</v>
      </c>
      <c r="AE23" s="142">
        <v>1</v>
      </c>
      <c r="AF23" s="142">
        <v>0</v>
      </c>
      <c r="AG23" s="142">
        <v>0</v>
      </c>
      <c r="AH23" s="142">
        <v>0</v>
      </c>
      <c r="AI23" s="142">
        <v>85</v>
      </c>
      <c r="AJ23" s="364">
        <v>0</v>
      </c>
    </row>
    <row r="24" spans="1:36" s="115" customFormat="1" ht="12.75">
      <c r="A24" s="16">
        <v>29</v>
      </c>
      <c r="B24" s="16">
        <v>18</v>
      </c>
      <c r="C24" s="18"/>
      <c r="D24" s="14" t="s">
        <v>45</v>
      </c>
      <c r="E24" s="15" t="s">
        <v>96</v>
      </c>
      <c r="F24" s="7" t="s">
        <v>46</v>
      </c>
      <c r="G24" s="366" t="s">
        <v>161</v>
      </c>
      <c r="H24" s="16" t="s">
        <v>3</v>
      </c>
      <c r="I24" s="16" t="s">
        <v>4</v>
      </c>
      <c r="J24" s="16" t="s">
        <v>5</v>
      </c>
      <c r="K24" s="46">
        <v>97</v>
      </c>
      <c r="L24" s="341">
        <v>800000</v>
      </c>
      <c r="M24" s="335">
        <v>77600000</v>
      </c>
      <c r="N24" s="336">
        <v>780000</v>
      </c>
      <c r="O24" s="46">
        <f t="shared" si="1"/>
        <v>75660000</v>
      </c>
      <c r="P24" s="365" t="s">
        <v>1357</v>
      </c>
      <c r="Q24" s="142">
        <v>0</v>
      </c>
      <c r="R24" s="142">
        <v>0</v>
      </c>
      <c r="S24" s="142">
        <v>0</v>
      </c>
      <c r="T24" s="142">
        <v>0</v>
      </c>
      <c r="U24" s="142">
        <v>0</v>
      </c>
      <c r="V24" s="142">
        <v>0</v>
      </c>
      <c r="W24" s="142">
        <v>0</v>
      </c>
      <c r="X24" s="142">
        <v>0</v>
      </c>
      <c r="Y24" s="142">
        <v>0</v>
      </c>
      <c r="Z24" s="142">
        <v>40</v>
      </c>
      <c r="AA24" s="142">
        <v>20</v>
      </c>
      <c r="AB24" s="142">
        <v>0</v>
      </c>
      <c r="AC24" s="142">
        <v>0</v>
      </c>
      <c r="AD24" s="142">
        <v>36</v>
      </c>
      <c r="AE24" s="142">
        <v>1</v>
      </c>
      <c r="AF24" s="142">
        <v>0</v>
      </c>
      <c r="AG24" s="142">
        <v>0</v>
      </c>
      <c r="AH24" s="142">
        <v>0</v>
      </c>
      <c r="AI24" s="142">
        <v>97</v>
      </c>
      <c r="AJ24" s="364">
        <v>0</v>
      </c>
    </row>
    <row r="25" spans="1:36" s="115" customFormat="1" ht="12.75">
      <c r="A25" s="16">
        <v>30</v>
      </c>
      <c r="B25" s="16">
        <v>19</v>
      </c>
      <c r="C25" s="18"/>
      <c r="D25" s="14" t="s">
        <v>47</v>
      </c>
      <c r="E25" s="15" t="s">
        <v>47</v>
      </c>
      <c r="F25" s="7" t="s">
        <v>48</v>
      </c>
      <c r="G25" s="366" t="s">
        <v>161</v>
      </c>
      <c r="H25" s="16" t="s">
        <v>3</v>
      </c>
      <c r="I25" s="16" t="s">
        <v>4</v>
      </c>
      <c r="J25" s="16" t="s">
        <v>5</v>
      </c>
      <c r="K25" s="46">
        <v>23</v>
      </c>
      <c r="L25" s="341">
        <v>650000</v>
      </c>
      <c r="M25" s="335">
        <v>14950000</v>
      </c>
      <c r="N25" s="336">
        <v>650000</v>
      </c>
      <c r="O25" s="46">
        <f t="shared" si="1"/>
        <v>14950000</v>
      </c>
      <c r="P25" s="365" t="s">
        <v>1357</v>
      </c>
      <c r="Q25" s="142">
        <v>0</v>
      </c>
      <c r="R25" s="142">
        <v>0</v>
      </c>
      <c r="S25" s="142">
        <v>0</v>
      </c>
      <c r="T25" s="142">
        <v>0</v>
      </c>
      <c r="U25" s="142">
        <v>0</v>
      </c>
      <c r="V25" s="142">
        <v>0</v>
      </c>
      <c r="W25" s="142">
        <v>0</v>
      </c>
      <c r="X25" s="142">
        <v>0</v>
      </c>
      <c r="Y25" s="142">
        <v>0</v>
      </c>
      <c r="Z25" s="142">
        <v>20</v>
      </c>
      <c r="AA25" s="142">
        <v>2</v>
      </c>
      <c r="AB25" s="142">
        <v>0</v>
      </c>
      <c r="AC25" s="142">
        <v>0</v>
      </c>
      <c r="AD25" s="142">
        <v>0</v>
      </c>
      <c r="AE25" s="142">
        <v>1</v>
      </c>
      <c r="AF25" s="142">
        <v>0</v>
      </c>
      <c r="AG25" s="142">
        <v>0</v>
      </c>
      <c r="AH25" s="142">
        <v>0</v>
      </c>
      <c r="AI25" s="142">
        <v>23</v>
      </c>
      <c r="AJ25" s="364">
        <v>0</v>
      </c>
    </row>
    <row r="26" spans="1:36" s="115" customFormat="1" ht="25.5">
      <c r="A26" s="7">
        <v>31</v>
      </c>
      <c r="B26" s="16">
        <v>20</v>
      </c>
      <c r="C26" s="63"/>
      <c r="D26" s="14" t="s">
        <v>49</v>
      </c>
      <c r="E26" s="15" t="s">
        <v>105</v>
      </c>
      <c r="F26" s="7" t="s">
        <v>22</v>
      </c>
      <c r="G26" s="367" t="s">
        <v>50</v>
      </c>
      <c r="H26" s="7" t="s">
        <v>114</v>
      </c>
      <c r="I26" s="7" t="s">
        <v>4</v>
      </c>
      <c r="J26" s="7" t="s">
        <v>5</v>
      </c>
      <c r="K26" s="46">
        <v>39</v>
      </c>
      <c r="L26" s="341">
        <v>1500000</v>
      </c>
      <c r="M26" s="335">
        <v>58500000</v>
      </c>
      <c r="N26" s="336">
        <v>1500000</v>
      </c>
      <c r="O26" s="46">
        <f t="shared" si="1"/>
        <v>58500000</v>
      </c>
      <c r="P26" s="365" t="s">
        <v>1357</v>
      </c>
      <c r="Q26" s="142">
        <v>0</v>
      </c>
      <c r="R26" s="142">
        <v>0</v>
      </c>
      <c r="S26" s="142">
        <v>0</v>
      </c>
      <c r="T26" s="142">
        <v>0</v>
      </c>
      <c r="U26" s="142">
        <v>0</v>
      </c>
      <c r="V26" s="142">
        <v>0</v>
      </c>
      <c r="W26" s="142">
        <v>20</v>
      </c>
      <c r="X26" s="142">
        <v>0</v>
      </c>
      <c r="Y26" s="142">
        <v>0</v>
      </c>
      <c r="Z26" s="142">
        <v>0</v>
      </c>
      <c r="AA26" s="142">
        <v>0</v>
      </c>
      <c r="AB26" s="142">
        <v>4</v>
      </c>
      <c r="AC26" s="142">
        <v>0</v>
      </c>
      <c r="AD26" s="142">
        <v>0</v>
      </c>
      <c r="AE26" s="142">
        <v>0</v>
      </c>
      <c r="AF26" s="142">
        <v>0</v>
      </c>
      <c r="AG26" s="142">
        <v>0</v>
      </c>
      <c r="AH26" s="142">
        <v>15</v>
      </c>
      <c r="AI26" s="142">
        <v>39</v>
      </c>
      <c r="AJ26" s="364">
        <v>0</v>
      </c>
    </row>
    <row r="27" spans="1:36" s="115" customFormat="1" ht="25.5">
      <c r="A27" s="7">
        <v>32</v>
      </c>
      <c r="B27" s="16">
        <v>21</v>
      </c>
      <c r="C27" s="63"/>
      <c r="D27" s="14" t="s">
        <v>51</v>
      </c>
      <c r="E27" s="15" t="s">
        <v>106</v>
      </c>
      <c r="F27" s="7" t="s">
        <v>52</v>
      </c>
      <c r="G27" s="367" t="s">
        <v>53</v>
      </c>
      <c r="H27" s="7" t="s">
        <v>114</v>
      </c>
      <c r="I27" s="7" t="s">
        <v>4</v>
      </c>
      <c r="J27" s="7" t="s">
        <v>5</v>
      </c>
      <c r="K27" s="46">
        <v>32</v>
      </c>
      <c r="L27" s="341">
        <v>2550000</v>
      </c>
      <c r="M27" s="335">
        <v>81600000</v>
      </c>
      <c r="N27" s="336">
        <v>2550000</v>
      </c>
      <c r="O27" s="46">
        <f t="shared" si="1"/>
        <v>81600000</v>
      </c>
      <c r="P27" s="365" t="s">
        <v>1357</v>
      </c>
      <c r="Q27" s="142">
        <v>0</v>
      </c>
      <c r="R27" s="142">
        <v>0</v>
      </c>
      <c r="S27" s="142">
        <v>0</v>
      </c>
      <c r="T27" s="142">
        <v>0</v>
      </c>
      <c r="U27" s="142">
        <v>0</v>
      </c>
      <c r="V27" s="142">
        <v>5</v>
      </c>
      <c r="W27" s="142">
        <v>18</v>
      </c>
      <c r="X27" s="142">
        <v>0</v>
      </c>
      <c r="Y27" s="142">
        <v>0</v>
      </c>
      <c r="Z27" s="142">
        <v>0</v>
      </c>
      <c r="AA27" s="142">
        <v>0</v>
      </c>
      <c r="AB27" s="142">
        <v>4</v>
      </c>
      <c r="AC27" s="142">
        <v>0</v>
      </c>
      <c r="AD27" s="142">
        <v>0</v>
      </c>
      <c r="AE27" s="142">
        <v>0</v>
      </c>
      <c r="AF27" s="142">
        <v>0</v>
      </c>
      <c r="AG27" s="142">
        <v>0</v>
      </c>
      <c r="AH27" s="142">
        <v>5</v>
      </c>
      <c r="AI27" s="142">
        <v>32</v>
      </c>
      <c r="AJ27" s="364">
        <v>0</v>
      </c>
    </row>
    <row r="28" spans="1:36" s="115" customFormat="1" ht="25.5">
      <c r="A28" s="7">
        <v>33</v>
      </c>
      <c r="B28" s="16">
        <v>22</v>
      </c>
      <c r="C28" s="63"/>
      <c r="D28" s="14" t="s">
        <v>54</v>
      </c>
      <c r="E28" s="15" t="s">
        <v>107</v>
      </c>
      <c r="F28" s="7" t="s">
        <v>22</v>
      </c>
      <c r="G28" s="367" t="s">
        <v>55</v>
      </c>
      <c r="H28" s="7" t="s">
        <v>114</v>
      </c>
      <c r="I28" s="7" t="s">
        <v>4</v>
      </c>
      <c r="J28" s="7" t="s">
        <v>5</v>
      </c>
      <c r="K28" s="46">
        <v>34</v>
      </c>
      <c r="L28" s="341">
        <v>3500000</v>
      </c>
      <c r="M28" s="335">
        <v>119000000</v>
      </c>
      <c r="N28" s="336">
        <v>3500000</v>
      </c>
      <c r="O28" s="46">
        <f t="shared" si="1"/>
        <v>119000000</v>
      </c>
      <c r="P28" s="365" t="s">
        <v>1357</v>
      </c>
      <c r="Q28" s="142">
        <v>0</v>
      </c>
      <c r="R28" s="142">
        <v>0</v>
      </c>
      <c r="S28" s="142">
        <v>0</v>
      </c>
      <c r="T28" s="142">
        <v>0</v>
      </c>
      <c r="U28" s="142">
        <v>0</v>
      </c>
      <c r="V28" s="142">
        <v>2</v>
      </c>
      <c r="W28" s="142">
        <v>20</v>
      </c>
      <c r="X28" s="142">
        <v>0</v>
      </c>
      <c r="Y28" s="142">
        <v>0</v>
      </c>
      <c r="Z28" s="142">
        <v>0</v>
      </c>
      <c r="AA28" s="142">
        <v>0</v>
      </c>
      <c r="AB28" s="142">
        <v>2</v>
      </c>
      <c r="AC28" s="142">
        <v>0</v>
      </c>
      <c r="AD28" s="142">
        <v>0</v>
      </c>
      <c r="AE28" s="142">
        <v>0</v>
      </c>
      <c r="AF28" s="142">
        <v>0</v>
      </c>
      <c r="AG28" s="142">
        <v>0</v>
      </c>
      <c r="AH28" s="142">
        <v>10</v>
      </c>
      <c r="AI28" s="142">
        <v>34</v>
      </c>
      <c r="AJ28" s="364">
        <v>0</v>
      </c>
    </row>
    <row r="29" spans="1:36" s="115" customFormat="1" ht="25.5">
      <c r="A29" s="7">
        <v>34</v>
      </c>
      <c r="B29" s="16">
        <v>23</v>
      </c>
      <c r="C29" s="63"/>
      <c r="D29" s="14" t="s">
        <v>56</v>
      </c>
      <c r="E29" s="15" t="s">
        <v>108</v>
      </c>
      <c r="F29" s="7" t="s">
        <v>30</v>
      </c>
      <c r="G29" s="367" t="s">
        <v>57</v>
      </c>
      <c r="H29" s="7" t="s">
        <v>114</v>
      </c>
      <c r="I29" s="7" t="s">
        <v>4</v>
      </c>
      <c r="J29" s="7" t="s">
        <v>5</v>
      </c>
      <c r="K29" s="46">
        <v>15</v>
      </c>
      <c r="L29" s="341">
        <v>1700000</v>
      </c>
      <c r="M29" s="335">
        <v>25500000</v>
      </c>
      <c r="N29" s="336">
        <v>1700000</v>
      </c>
      <c r="O29" s="46">
        <f t="shared" si="1"/>
        <v>25500000</v>
      </c>
      <c r="P29" s="365" t="s">
        <v>1357</v>
      </c>
      <c r="Q29" s="142">
        <v>0</v>
      </c>
      <c r="R29" s="142">
        <v>0</v>
      </c>
      <c r="S29" s="142">
        <v>0</v>
      </c>
      <c r="T29" s="142">
        <v>0</v>
      </c>
      <c r="U29" s="142">
        <v>0</v>
      </c>
      <c r="V29" s="142">
        <v>2</v>
      </c>
      <c r="W29" s="142">
        <v>10</v>
      </c>
      <c r="X29" s="142">
        <v>0</v>
      </c>
      <c r="Y29" s="142">
        <v>0</v>
      </c>
      <c r="Z29" s="142">
        <v>0</v>
      </c>
      <c r="AA29" s="142">
        <v>0</v>
      </c>
      <c r="AB29" s="142">
        <v>1</v>
      </c>
      <c r="AC29" s="142">
        <v>0</v>
      </c>
      <c r="AD29" s="142">
        <v>0</v>
      </c>
      <c r="AE29" s="142">
        <v>0</v>
      </c>
      <c r="AF29" s="142">
        <v>0</v>
      </c>
      <c r="AG29" s="142">
        <v>0</v>
      </c>
      <c r="AH29" s="142">
        <v>2</v>
      </c>
      <c r="AI29" s="142">
        <v>15</v>
      </c>
      <c r="AJ29" s="364">
        <v>0</v>
      </c>
    </row>
    <row r="30" spans="1:36" s="115" customFormat="1" ht="25.5">
      <c r="A30" s="7">
        <v>35</v>
      </c>
      <c r="B30" s="16">
        <v>24</v>
      </c>
      <c r="C30" s="63"/>
      <c r="D30" s="14" t="s">
        <v>31</v>
      </c>
      <c r="E30" s="15" t="s">
        <v>99</v>
      </c>
      <c r="F30" s="7" t="s">
        <v>46</v>
      </c>
      <c r="G30" s="367" t="s">
        <v>158</v>
      </c>
      <c r="H30" s="7" t="s">
        <v>3</v>
      </c>
      <c r="I30" s="7" t="s">
        <v>4</v>
      </c>
      <c r="J30" s="7" t="s">
        <v>5</v>
      </c>
      <c r="K30" s="46">
        <v>65</v>
      </c>
      <c r="L30" s="341">
        <v>2050000</v>
      </c>
      <c r="M30" s="335">
        <v>133250000</v>
      </c>
      <c r="N30" s="336">
        <v>2000000</v>
      </c>
      <c r="O30" s="46">
        <f t="shared" si="1"/>
        <v>130000000</v>
      </c>
      <c r="P30" s="365" t="s">
        <v>1357</v>
      </c>
      <c r="Q30" s="142">
        <v>0</v>
      </c>
      <c r="R30" s="142">
        <v>0</v>
      </c>
      <c r="S30" s="142">
        <v>0</v>
      </c>
      <c r="T30" s="142">
        <v>0</v>
      </c>
      <c r="U30" s="142">
        <v>0</v>
      </c>
      <c r="V30" s="142">
        <v>2</v>
      </c>
      <c r="W30" s="142">
        <v>0</v>
      </c>
      <c r="X30" s="142">
        <v>0</v>
      </c>
      <c r="Y30" s="142">
        <v>0</v>
      </c>
      <c r="Z30" s="142">
        <v>50</v>
      </c>
      <c r="AA30" s="142">
        <v>0</v>
      </c>
      <c r="AB30" s="142">
        <v>0</v>
      </c>
      <c r="AC30" s="142">
        <v>0</v>
      </c>
      <c r="AD30" s="142">
        <v>12</v>
      </c>
      <c r="AE30" s="142">
        <v>1</v>
      </c>
      <c r="AF30" s="142">
        <v>0</v>
      </c>
      <c r="AG30" s="142">
        <v>0</v>
      </c>
      <c r="AH30" s="142">
        <v>0</v>
      </c>
      <c r="AI30" s="142">
        <v>65</v>
      </c>
      <c r="AJ30" s="364">
        <v>0</v>
      </c>
    </row>
    <row r="31" spans="1:36" s="115" customFormat="1" ht="38.25">
      <c r="A31" s="16">
        <v>36</v>
      </c>
      <c r="B31" s="16">
        <v>25</v>
      </c>
      <c r="C31" s="18"/>
      <c r="D31" s="14" t="s">
        <v>58</v>
      </c>
      <c r="E31" s="15" t="s">
        <v>109</v>
      </c>
      <c r="F31" s="7" t="s">
        <v>59</v>
      </c>
      <c r="G31" s="366" t="s">
        <v>161</v>
      </c>
      <c r="H31" s="7" t="s">
        <v>179</v>
      </c>
      <c r="I31" s="7" t="s">
        <v>180</v>
      </c>
      <c r="J31" s="16" t="s">
        <v>113</v>
      </c>
      <c r="K31" s="46">
        <v>14</v>
      </c>
      <c r="L31" s="341">
        <v>1300000</v>
      </c>
      <c r="M31" s="335">
        <v>18200000</v>
      </c>
      <c r="N31" s="336">
        <v>1300000</v>
      </c>
      <c r="O31" s="46">
        <f t="shared" si="1"/>
        <v>18200000</v>
      </c>
      <c r="P31" s="365" t="s">
        <v>1357</v>
      </c>
      <c r="Q31" s="142">
        <v>0</v>
      </c>
      <c r="R31" s="142">
        <v>0</v>
      </c>
      <c r="S31" s="142">
        <v>0</v>
      </c>
      <c r="T31" s="142">
        <v>0</v>
      </c>
      <c r="U31" s="142">
        <v>0</v>
      </c>
      <c r="V31" s="142">
        <v>0</v>
      </c>
      <c r="W31" s="142">
        <v>8</v>
      </c>
      <c r="X31" s="142">
        <v>0</v>
      </c>
      <c r="Y31" s="142">
        <v>0</v>
      </c>
      <c r="Z31" s="142">
        <v>0</v>
      </c>
      <c r="AA31" s="142">
        <v>0</v>
      </c>
      <c r="AB31" s="142">
        <v>0</v>
      </c>
      <c r="AC31" s="142">
        <v>0</v>
      </c>
      <c r="AD31" s="142">
        <v>0</v>
      </c>
      <c r="AE31" s="142">
        <v>0</v>
      </c>
      <c r="AF31" s="142">
        <v>0</v>
      </c>
      <c r="AG31" s="142">
        <v>0</v>
      </c>
      <c r="AH31" s="142">
        <v>6</v>
      </c>
      <c r="AI31" s="142">
        <v>14</v>
      </c>
      <c r="AJ31" s="364">
        <v>0</v>
      </c>
    </row>
    <row r="32" spans="1:36" s="115" customFormat="1" ht="25.5">
      <c r="A32" s="16">
        <v>37</v>
      </c>
      <c r="B32" s="16">
        <v>26</v>
      </c>
      <c r="C32" s="18"/>
      <c r="D32" s="14" t="s">
        <v>60</v>
      </c>
      <c r="E32" s="15" t="s">
        <v>60</v>
      </c>
      <c r="F32" s="7" t="s">
        <v>61</v>
      </c>
      <c r="G32" s="366" t="s">
        <v>161</v>
      </c>
      <c r="H32" s="16" t="s">
        <v>3</v>
      </c>
      <c r="I32" s="16" t="s">
        <v>4</v>
      </c>
      <c r="J32" s="16" t="s">
        <v>5</v>
      </c>
      <c r="K32" s="46">
        <v>11</v>
      </c>
      <c r="L32" s="341">
        <v>2500000</v>
      </c>
      <c r="M32" s="335">
        <v>27500000</v>
      </c>
      <c r="N32" s="336">
        <v>2800000</v>
      </c>
      <c r="O32" s="46">
        <f t="shared" si="1"/>
        <v>30800000</v>
      </c>
      <c r="P32" s="365" t="s">
        <v>1357</v>
      </c>
      <c r="Q32" s="142">
        <v>0</v>
      </c>
      <c r="R32" s="142">
        <v>0</v>
      </c>
      <c r="S32" s="142">
        <v>0</v>
      </c>
      <c r="T32" s="142">
        <v>0</v>
      </c>
      <c r="U32" s="142">
        <v>0</v>
      </c>
      <c r="V32" s="142">
        <v>3</v>
      </c>
      <c r="W32" s="142">
        <v>0</v>
      </c>
      <c r="X32" s="142">
        <v>0</v>
      </c>
      <c r="Y32" s="142">
        <v>0</v>
      </c>
      <c r="Z32" s="142">
        <v>0</v>
      </c>
      <c r="AA32" s="142">
        <v>0</v>
      </c>
      <c r="AB32" s="142">
        <v>0</v>
      </c>
      <c r="AC32" s="142">
        <v>0</v>
      </c>
      <c r="AD32" s="142">
        <v>8</v>
      </c>
      <c r="AE32" s="142">
        <v>0</v>
      </c>
      <c r="AF32" s="142">
        <v>0</v>
      </c>
      <c r="AG32" s="142">
        <v>0</v>
      </c>
      <c r="AH32" s="142">
        <v>0</v>
      </c>
      <c r="AI32" s="142">
        <v>11</v>
      </c>
      <c r="AJ32" s="364">
        <v>0</v>
      </c>
    </row>
    <row r="33" spans="1:36" s="115" customFormat="1" ht="12.75">
      <c r="B33" s="50" t="s">
        <v>70</v>
      </c>
      <c r="C33" s="363"/>
      <c r="D33" s="363"/>
      <c r="E33" s="363"/>
      <c r="F33" s="363"/>
      <c r="G33" s="50"/>
      <c r="H33" s="363"/>
      <c r="I33" s="363"/>
      <c r="J33" s="363"/>
      <c r="K33" s="333"/>
      <c r="L33" s="317"/>
      <c r="M33" s="338">
        <v>4057675000</v>
      </c>
      <c r="N33" s="334"/>
      <c r="O33" s="360">
        <f>SUM(O34:O64)</f>
        <v>4057675000</v>
      </c>
      <c r="P33" s="365" t="s">
        <v>1357</v>
      </c>
      <c r="Q33" s="142" t="e">
        <v>#N/A</v>
      </c>
      <c r="R33" s="142" t="e">
        <v>#N/A</v>
      </c>
      <c r="S33" s="142" t="e">
        <v>#N/A</v>
      </c>
      <c r="T33" s="142" t="e">
        <v>#N/A</v>
      </c>
      <c r="U33" s="142" t="e">
        <v>#N/A</v>
      </c>
      <c r="V33" s="142" t="e">
        <v>#N/A</v>
      </c>
      <c r="W33" s="142" t="e">
        <v>#N/A</v>
      </c>
      <c r="X33" s="142" t="e">
        <v>#N/A</v>
      </c>
      <c r="Y33" s="142" t="e">
        <v>#N/A</v>
      </c>
      <c r="Z33" s="142" t="e">
        <v>#N/A</v>
      </c>
      <c r="AA33" s="142" t="e">
        <v>#N/A</v>
      </c>
      <c r="AB33" s="142" t="e">
        <v>#N/A</v>
      </c>
      <c r="AC33" s="142" t="e">
        <v>#N/A</v>
      </c>
      <c r="AD33" s="142" t="e">
        <v>#N/A</v>
      </c>
      <c r="AE33" s="142" t="e">
        <v>#N/A</v>
      </c>
      <c r="AF33" s="142" t="e">
        <v>#N/A</v>
      </c>
      <c r="AG33" s="142" t="e">
        <v>#N/A</v>
      </c>
      <c r="AH33" s="142" t="e">
        <v>#N/A</v>
      </c>
      <c r="AI33" s="142" t="e">
        <v>#N/A</v>
      </c>
      <c r="AJ33" s="364" t="e">
        <v>#N/A</v>
      </c>
    </row>
    <row r="34" spans="1:36" s="115" customFormat="1" ht="12.75">
      <c r="A34" s="16">
        <v>216</v>
      </c>
      <c r="B34" s="16">
        <v>27</v>
      </c>
      <c r="C34" s="18"/>
      <c r="D34" s="15" t="s">
        <v>71</v>
      </c>
      <c r="E34" s="15" t="s">
        <v>71</v>
      </c>
      <c r="F34" s="16" t="s">
        <v>72</v>
      </c>
      <c r="G34" s="368" t="s">
        <v>129</v>
      </c>
      <c r="H34" s="16" t="s">
        <v>3</v>
      </c>
      <c r="I34" s="16" t="s">
        <v>4</v>
      </c>
      <c r="J34" s="16" t="s">
        <v>5</v>
      </c>
      <c r="K34" s="17">
        <v>29</v>
      </c>
      <c r="L34" s="341">
        <v>2850000</v>
      </c>
      <c r="M34" s="339">
        <v>82650000</v>
      </c>
      <c r="N34" s="336">
        <v>2850000</v>
      </c>
      <c r="O34" s="17">
        <f>N34*K34</f>
        <v>82650000</v>
      </c>
      <c r="P34" s="365" t="s">
        <v>1357</v>
      </c>
      <c r="Q34" s="142">
        <v>0</v>
      </c>
      <c r="R34" s="142">
        <v>0</v>
      </c>
      <c r="S34" s="142">
        <v>0</v>
      </c>
      <c r="T34" s="142">
        <v>0</v>
      </c>
      <c r="U34" s="142">
        <v>0</v>
      </c>
      <c r="V34" s="142">
        <v>2</v>
      </c>
      <c r="W34" s="142">
        <v>0</v>
      </c>
      <c r="X34" s="142">
        <v>0</v>
      </c>
      <c r="Y34" s="142">
        <v>7</v>
      </c>
      <c r="Z34" s="142">
        <v>20</v>
      </c>
      <c r="AA34" s="142">
        <v>0</v>
      </c>
      <c r="AB34" s="142">
        <v>0</v>
      </c>
      <c r="AC34" s="142">
        <v>0</v>
      </c>
      <c r="AD34" s="142">
        <v>0</v>
      </c>
      <c r="AE34" s="142">
        <v>0</v>
      </c>
      <c r="AF34" s="142">
        <v>0</v>
      </c>
      <c r="AG34" s="142">
        <v>0</v>
      </c>
      <c r="AH34" s="142">
        <v>0</v>
      </c>
      <c r="AI34" s="142">
        <v>29</v>
      </c>
      <c r="AJ34" s="364">
        <v>0</v>
      </c>
    </row>
    <row r="35" spans="1:36" s="115" customFormat="1" ht="38.25">
      <c r="A35" s="16">
        <v>217</v>
      </c>
      <c r="B35" s="16">
        <v>28</v>
      </c>
      <c r="C35" s="18"/>
      <c r="D35" s="15" t="s">
        <v>2</v>
      </c>
      <c r="E35" s="15" t="s">
        <v>2</v>
      </c>
      <c r="F35" s="16" t="s">
        <v>167</v>
      </c>
      <c r="G35" s="368" t="s">
        <v>129</v>
      </c>
      <c r="H35" s="16" t="s">
        <v>3</v>
      </c>
      <c r="I35" s="16" t="s">
        <v>4</v>
      </c>
      <c r="J35" s="16" t="s">
        <v>5</v>
      </c>
      <c r="K35" s="17">
        <v>60</v>
      </c>
      <c r="L35" s="341">
        <v>4500000</v>
      </c>
      <c r="M35" s="339">
        <v>270000000</v>
      </c>
      <c r="N35" s="336">
        <v>4500000</v>
      </c>
      <c r="O35" s="17">
        <f t="shared" ref="O35:O36" si="2">N35*K35</f>
        <v>270000000</v>
      </c>
      <c r="P35" s="365" t="s">
        <v>1357</v>
      </c>
      <c r="Q35" s="142">
        <v>0</v>
      </c>
      <c r="R35" s="142">
        <v>0</v>
      </c>
      <c r="S35" s="142">
        <v>0</v>
      </c>
      <c r="T35" s="142">
        <v>0</v>
      </c>
      <c r="U35" s="142">
        <v>0</v>
      </c>
      <c r="V35" s="142">
        <v>5</v>
      </c>
      <c r="W35" s="142">
        <v>0</v>
      </c>
      <c r="X35" s="142">
        <v>0</v>
      </c>
      <c r="Y35" s="142">
        <v>15</v>
      </c>
      <c r="Z35" s="142">
        <v>40</v>
      </c>
      <c r="AA35" s="142">
        <v>0</v>
      </c>
      <c r="AB35" s="142">
        <v>0</v>
      </c>
      <c r="AC35" s="142">
        <v>0</v>
      </c>
      <c r="AD35" s="142">
        <v>0</v>
      </c>
      <c r="AE35" s="142">
        <v>0</v>
      </c>
      <c r="AF35" s="142">
        <v>0</v>
      </c>
      <c r="AG35" s="142">
        <v>0</v>
      </c>
      <c r="AH35" s="142">
        <v>0</v>
      </c>
      <c r="AI35" s="142">
        <v>60</v>
      </c>
      <c r="AJ35" s="364">
        <v>0</v>
      </c>
    </row>
    <row r="36" spans="1:36" s="115" customFormat="1" ht="38.25">
      <c r="A36" s="16">
        <v>218</v>
      </c>
      <c r="B36" s="16">
        <v>29</v>
      </c>
      <c r="C36" s="18"/>
      <c r="D36" s="15" t="s">
        <v>73</v>
      </c>
      <c r="E36" s="15" t="s">
        <v>73</v>
      </c>
      <c r="F36" s="16" t="s">
        <v>167</v>
      </c>
      <c r="G36" s="368" t="s">
        <v>130</v>
      </c>
      <c r="H36" s="16" t="s">
        <v>3</v>
      </c>
      <c r="I36" s="16" t="s">
        <v>4</v>
      </c>
      <c r="J36" s="16" t="s">
        <v>5</v>
      </c>
      <c r="K36" s="17">
        <v>60</v>
      </c>
      <c r="L36" s="341">
        <v>4500000</v>
      </c>
      <c r="M36" s="339">
        <v>270000000</v>
      </c>
      <c r="N36" s="336">
        <v>4500000</v>
      </c>
      <c r="O36" s="17">
        <f t="shared" si="2"/>
        <v>270000000</v>
      </c>
      <c r="P36" s="365" t="s">
        <v>1357</v>
      </c>
      <c r="Q36" s="142">
        <v>0</v>
      </c>
      <c r="R36" s="142">
        <v>0</v>
      </c>
      <c r="S36" s="142">
        <v>0</v>
      </c>
      <c r="T36" s="142">
        <v>0</v>
      </c>
      <c r="U36" s="142">
        <v>0</v>
      </c>
      <c r="V36" s="142">
        <v>5</v>
      </c>
      <c r="W36" s="142">
        <v>0</v>
      </c>
      <c r="X36" s="142">
        <v>0</v>
      </c>
      <c r="Y36" s="142">
        <v>15</v>
      </c>
      <c r="Z36" s="142">
        <v>40</v>
      </c>
      <c r="AA36" s="142">
        <v>0</v>
      </c>
      <c r="AB36" s="142">
        <v>0</v>
      </c>
      <c r="AC36" s="142">
        <v>0</v>
      </c>
      <c r="AD36" s="142">
        <v>0</v>
      </c>
      <c r="AE36" s="142">
        <v>0</v>
      </c>
      <c r="AF36" s="142">
        <v>0</v>
      </c>
      <c r="AG36" s="142">
        <v>0</v>
      </c>
      <c r="AH36" s="142">
        <v>0</v>
      </c>
      <c r="AI36" s="142">
        <v>60</v>
      </c>
      <c r="AJ36" s="364">
        <v>0</v>
      </c>
    </row>
    <row r="37" spans="1:36" s="115" customFormat="1" ht="12.75">
      <c r="A37" s="16">
        <v>219</v>
      </c>
      <c r="B37" s="16">
        <v>30</v>
      </c>
      <c r="C37" s="18"/>
      <c r="D37" s="15" t="s">
        <v>74</v>
      </c>
      <c r="E37" s="15" t="s">
        <v>74</v>
      </c>
      <c r="F37" s="16" t="s">
        <v>75</v>
      </c>
      <c r="G37" s="368" t="s">
        <v>131</v>
      </c>
      <c r="H37" s="16" t="s">
        <v>3</v>
      </c>
      <c r="I37" s="16" t="s">
        <v>4</v>
      </c>
      <c r="J37" s="16" t="s">
        <v>5</v>
      </c>
      <c r="K37" s="17">
        <v>8</v>
      </c>
      <c r="L37" s="341">
        <v>11000000</v>
      </c>
      <c r="M37" s="339">
        <v>88000000</v>
      </c>
      <c r="N37" s="336">
        <v>11000000</v>
      </c>
      <c r="O37" s="17">
        <f t="shared" ref="O37:O64" si="3">K37*N37</f>
        <v>88000000</v>
      </c>
      <c r="P37" s="365" t="s">
        <v>1357</v>
      </c>
      <c r="Q37" s="142">
        <v>0</v>
      </c>
      <c r="R37" s="142">
        <v>0</v>
      </c>
      <c r="S37" s="142">
        <v>0</v>
      </c>
      <c r="T37" s="142">
        <v>0</v>
      </c>
      <c r="U37" s="142">
        <v>0</v>
      </c>
      <c r="V37" s="142">
        <v>2</v>
      </c>
      <c r="W37" s="142">
        <v>0</v>
      </c>
      <c r="X37" s="142">
        <v>0</v>
      </c>
      <c r="Y37" s="142">
        <v>3</v>
      </c>
      <c r="Z37" s="142">
        <v>3</v>
      </c>
      <c r="AA37" s="142">
        <v>0</v>
      </c>
      <c r="AB37" s="142">
        <v>0</v>
      </c>
      <c r="AC37" s="142">
        <v>0</v>
      </c>
      <c r="AD37" s="142">
        <v>0</v>
      </c>
      <c r="AE37" s="142">
        <v>0</v>
      </c>
      <c r="AF37" s="142">
        <v>0</v>
      </c>
      <c r="AG37" s="142">
        <v>0</v>
      </c>
      <c r="AH37" s="142">
        <v>0</v>
      </c>
      <c r="AI37" s="142">
        <v>8</v>
      </c>
      <c r="AJ37" s="364">
        <v>0</v>
      </c>
    </row>
    <row r="38" spans="1:36" s="115" customFormat="1" ht="12.75">
      <c r="A38" s="16">
        <v>220</v>
      </c>
      <c r="B38" s="16">
        <v>31</v>
      </c>
      <c r="C38" s="18"/>
      <c r="D38" s="15" t="s">
        <v>76</v>
      </c>
      <c r="E38" s="15" t="s">
        <v>76</v>
      </c>
      <c r="F38" s="16" t="s">
        <v>77</v>
      </c>
      <c r="G38" s="368" t="s">
        <v>132</v>
      </c>
      <c r="H38" s="16" t="s">
        <v>3</v>
      </c>
      <c r="I38" s="16" t="s">
        <v>4</v>
      </c>
      <c r="J38" s="16" t="s">
        <v>5</v>
      </c>
      <c r="K38" s="17">
        <v>2</v>
      </c>
      <c r="L38" s="341">
        <v>3360000</v>
      </c>
      <c r="M38" s="339">
        <v>6720000</v>
      </c>
      <c r="N38" s="336">
        <v>3360000</v>
      </c>
      <c r="O38" s="17">
        <f t="shared" si="3"/>
        <v>6720000</v>
      </c>
      <c r="P38" s="365" t="s">
        <v>1357</v>
      </c>
      <c r="Q38" s="142">
        <v>0</v>
      </c>
      <c r="R38" s="142">
        <v>0</v>
      </c>
      <c r="S38" s="142">
        <v>0</v>
      </c>
      <c r="T38" s="142">
        <v>0</v>
      </c>
      <c r="U38" s="142">
        <v>0</v>
      </c>
      <c r="V38" s="142">
        <v>2</v>
      </c>
      <c r="W38" s="142">
        <v>0</v>
      </c>
      <c r="X38" s="142">
        <v>0</v>
      </c>
      <c r="Y38" s="142">
        <v>0</v>
      </c>
      <c r="Z38" s="142">
        <v>0</v>
      </c>
      <c r="AA38" s="142">
        <v>0</v>
      </c>
      <c r="AB38" s="142">
        <v>0</v>
      </c>
      <c r="AC38" s="142">
        <v>0</v>
      </c>
      <c r="AD38" s="142">
        <v>0</v>
      </c>
      <c r="AE38" s="142">
        <v>0</v>
      </c>
      <c r="AF38" s="142">
        <v>0</v>
      </c>
      <c r="AG38" s="142">
        <v>0</v>
      </c>
      <c r="AH38" s="142">
        <v>0</v>
      </c>
      <c r="AI38" s="142">
        <v>2</v>
      </c>
      <c r="AJ38" s="364">
        <v>0</v>
      </c>
    </row>
    <row r="39" spans="1:36" s="115" customFormat="1" ht="12.75">
      <c r="A39" s="16">
        <v>221</v>
      </c>
      <c r="B39" s="16">
        <v>32</v>
      </c>
      <c r="C39" s="18"/>
      <c r="D39" s="15" t="s">
        <v>6</v>
      </c>
      <c r="E39" s="15" t="s">
        <v>6</v>
      </c>
      <c r="F39" s="16" t="s">
        <v>78</v>
      </c>
      <c r="G39" s="368" t="s">
        <v>133</v>
      </c>
      <c r="H39" s="16" t="s">
        <v>3</v>
      </c>
      <c r="I39" s="16" t="s">
        <v>4</v>
      </c>
      <c r="J39" s="16" t="s">
        <v>5</v>
      </c>
      <c r="K39" s="17">
        <v>37</v>
      </c>
      <c r="L39" s="341">
        <v>5300000</v>
      </c>
      <c r="M39" s="339">
        <v>196100000</v>
      </c>
      <c r="N39" s="336">
        <v>5300000</v>
      </c>
      <c r="O39" s="17">
        <f t="shared" si="3"/>
        <v>196100000</v>
      </c>
      <c r="P39" s="365" t="s">
        <v>1357</v>
      </c>
      <c r="Q39" s="142">
        <v>0</v>
      </c>
      <c r="R39" s="142">
        <v>0</v>
      </c>
      <c r="S39" s="142">
        <v>0</v>
      </c>
      <c r="T39" s="142">
        <v>0</v>
      </c>
      <c r="U39" s="142">
        <v>0</v>
      </c>
      <c r="V39" s="142">
        <v>2</v>
      </c>
      <c r="W39" s="142">
        <v>0</v>
      </c>
      <c r="X39" s="142">
        <v>0</v>
      </c>
      <c r="Y39" s="142">
        <v>5</v>
      </c>
      <c r="Z39" s="142">
        <v>30</v>
      </c>
      <c r="AA39" s="142">
        <v>0</v>
      </c>
      <c r="AB39" s="142">
        <v>0</v>
      </c>
      <c r="AC39" s="142">
        <v>0</v>
      </c>
      <c r="AD39" s="142">
        <v>0</v>
      </c>
      <c r="AE39" s="142">
        <v>0</v>
      </c>
      <c r="AF39" s="142">
        <v>0</v>
      </c>
      <c r="AG39" s="142">
        <v>0</v>
      </c>
      <c r="AH39" s="142">
        <v>0</v>
      </c>
      <c r="AI39" s="142">
        <v>37</v>
      </c>
      <c r="AJ39" s="364">
        <v>0</v>
      </c>
    </row>
    <row r="40" spans="1:36" s="115" customFormat="1" ht="38.25">
      <c r="A40" s="16">
        <v>222</v>
      </c>
      <c r="B40" s="16">
        <v>33</v>
      </c>
      <c r="C40" s="18"/>
      <c r="D40" s="15" t="s">
        <v>79</v>
      </c>
      <c r="E40" s="15" t="s">
        <v>79</v>
      </c>
      <c r="F40" s="16" t="s">
        <v>168</v>
      </c>
      <c r="G40" s="368" t="s">
        <v>134</v>
      </c>
      <c r="H40" s="16" t="s">
        <v>3</v>
      </c>
      <c r="I40" s="16" t="s">
        <v>4</v>
      </c>
      <c r="J40" s="16" t="s">
        <v>5</v>
      </c>
      <c r="K40" s="17">
        <v>33</v>
      </c>
      <c r="L40" s="341">
        <v>15600000</v>
      </c>
      <c r="M40" s="339">
        <v>514800000</v>
      </c>
      <c r="N40" s="336">
        <v>15600000</v>
      </c>
      <c r="O40" s="17">
        <f t="shared" si="3"/>
        <v>514800000</v>
      </c>
      <c r="P40" s="365" t="s">
        <v>1357</v>
      </c>
      <c r="Q40" s="142">
        <v>0</v>
      </c>
      <c r="R40" s="142">
        <v>0</v>
      </c>
      <c r="S40" s="142">
        <v>0</v>
      </c>
      <c r="T40" s="142">
        <v>0</v>
      </c>
      <c r="U40" s="142">
        <v>0</v>
      </c>
      <c r="V40" s="142">
        <v>0</v>
      </c>
      <c r="W40" s="142">
        <v>4</v>
      </c>
      <c r="X40" s="142">
        <v>0</v>
      </c>
      <c r="Y40" s="142">
        <v>3</v>
      </c>
      <c r="Z40" s="142">
        <v>20</v>
      </c>
      <c r="AA40" s="142">
        <v>0</v>
      </c>
      <c r="AB40" s="142">
        <v>0</v>
      </c>
      <c r="AC40" s="142">
        <v>0</v>
      </c>
      <c r="AD40" s="142">
        <v>6</v>
      </c>
      <c r="AE40" s="142">
        <v>0</v>
      </c>
      <c r="AF40" s="142">
        <v>0</v>
      </c>
      <c r="AG40" s="142">
        <v>0</v>
      </c>
      <c r="AH40" s="142">
        <v>0</v>
      </c>
      <c r="AI40" s="142">
        <v>33</v>
      </c>
      <c r="AJ40" s="364">
        <v>0</v>
      </c>
    </row>
    <row r="41" spans="1:36" s="115" customFormat="1" ht="38.25">
      <c r="A41" s="16">
        <v>223</v>
      </c>
      <c r="B41" s="16">
        <v>34</v>
      </c>
      <c r="C41" s="18"/>
      <c r="D41" s="15" t="s">
        <v>80</v>
      </c>
      <c r="E41" s="15" t="s">
        <v>80</v>
      </c>
      <c r="F41" s="16" t="s">
        <v>169</v>
      </c>
      <c r="G41" s="368" t="s">
        <v>135</v>
      </c>
      <c r="H41" s="16" t="s">
        <v>3</v>
      </c>
      <c r="I41" s="16" t="s">
        <v>4</v>
      </c>
      <c r="J41" s="16" t="s">
        <v>5</v>
      </c>
      <c r="K41" s="17">
        <v>34</v>
      </c>
      <c r="L41" s="341">
        <v>7500000</v>
      </c>
      <c r="M41" s="339">
        <v>255000000</v>
      </c>
      <c r="N41" s="336">
        <v>7500000</v>
      </c>
      <c r="O41" s="17">
        <f t="shared" si="3"/>
        <v>255000000</v>
      </c>
      <c r="P41" s="365" t="s">
        <v>1357</v>
      </c>
      <c r="Q41" s="142">
        <v>0</v>
      </c>
      <c r="R41" s="142">
        <v>0</v>
      </c>
      <c r="S41" s="142">
        <v>0</v>
      </c>
      <c r="T41" s="142">
        <v>0</v>
      </c>
      <c r="U41" s="142">
        <v>0</v>
      </c>
      <c r="V41" s="142">
        <v>0</v>
      </c>
      <c r="W41" s="142">
        <v>4</v>
      </c>
      <c r="X41" s="142">
        <v>0</v>
      </c>
      <c r="Y41" s="142">
        <v>4</v>
      </c>
      <c r="Z41" s="142">
        <v>20</v>
      </c>
      <c r="AA41" s="142">
        <v>0</v>
      </c>
      <c r="AB41" s="142">
        <v>0</v>
      </c>
      <c r="AC41" s="142">
        <v>0</v>
      </c>
      <c r="AD41" s="142">
        <v>6</v>
      </c>
      <c r="AE41" s="142">
        <v>0</v>
      </c>
      <c r="AF41" s="142">
        <v>0</v>
      </c>
      <c r="AG41" s="142">
        <v>0</v>
      </c>
      <c r="AH41" s="142">
        <v>0</v>
      </c>
      <c r="AI41" s="142">
        <v>34</v>
      </c>
      <c r="AJ41" s="364">
        <v>0</v>
      </c>
    </row>
    <row r="42" spans="1:36" s="115" customFormat="1" ht="38.25">
      <c r="A42" s="16">
        <v>224</v>
      </c>
      <c r="B42" s="16">
        <v>35</v>
      </c>
      <c r="C42" s="18"/>
      <c r="D42" s="15" t="s">
        <v>13</v>
      </c>
      <c r="E42" s="15" t="s">
        <v>13</v>
      </c>
      <c r="F42" s="16" t="s">
        <v>170</v>
      </c>
      <c r="G42" s="368" t="s">
        <v>136</v>
      </c>
      <c r="H42" s="16" t="s">
        <v>3</v>
      </c>
      <c r="I42" s="16" t="s">
        <v>4</v>
      </c>
      <c r="J42" s="16" t="s">
        <v>5</v>
      </c>
      <c r="K42" s="17">
        <v>2</v>
      </c>
      <c r="L42" s="341">
        <v>10500000</v>
      </c>
      <c r="M42" s="339">
        <v>21000000</v>
      </c>
      <c r="N42" s="336">
        <v>10500000</v>
      </c>
      <c r="O42" s="17">
        <f t="shared" si="3"/>
        <v>21000000</v>
      </c>
      <c r="P42" s="365" t="s">
        <v>1357</v>
      </c>
      <c r="Q42" s="142">
        <v>0</v>
      </c>
      <c r="R42" s="142">
        <v>0</v>
      </c>
      <c r="S42" s="142">
        <v>0</v>
      </c>
      <c r="T42" s="142">
        <v>0</v>
      </c>
      <c r="U42" s="142">
        <v>0</v>
      </c>
      <c r="V42" s="142">
        <v>0</v>
      </c>
      <c r="W42" s="142">
        <v>2</v>
      </c>
      <c r="X42" s="142">
        <v>0</v>
      </c>
      <c r="Y42" s="142">
        <v>0</v>
      </c>
      <c r="Z42" s="142">
        <v>0</v>
      </c>
      <c r="AA42" s="142">
        <v>0</v>
      </c>
      <c r="AB42" s="142">
        <v>0</v>
      </c>
      <c r="AC42" s="142">
        <v>0</v>
      </c>
      <c r="AD42" s="142">
        <v>0</v>
      </c>
      <c r="AE42" s="142">
        <v>0</v>
      </c>
      <c r="AF42" s="142">
        <v>0</v>
      </c>
      <c r="AG42" s="142">
        <v>0</v>
      </c>
      <c r="AH42" s="142">
        <v>0</v>
      </c>
      <c r="AI42" s="142">
        <v>2</v>
      </c>
      <c r="AJ42" s="364">
        <v>0</v>
      </c>
    </row>
    <row r="43" spans="1:36" s="115" customFormat="1" ht="38.25">
      <c r="A43" s="16">
        <v>225</v>
      </c>
      <c r="B43" s="16">
        <v>36</v>
      </c>
      <c r="C43" s="18"/>
      <c r="D43" s="15" t="s">
        <v>12</v>
      </c>
      <c r="E43" s="15" t="s">
        <v>12</v>
      </c>
      <c r="F43" s="16" t="s">
        <v>171</v>
      </c>
      <c r="G43" s="368" t="s">
        <v>137</v>
      </c>
      <c r="H43" s="16" t="s">
        <v>3</v>
      </c>
      <c r="I43" s="16" t="s">
        <v>4</v>
      </c>
      <c r="J43" s="16" t="s">
        <v>5</v>
      </c>
      <c r="K43" s="17">
        <v>7</v>
      </c>
      <c r="L43" s="341">
        <v>6015000</v>
      </c>
      <c r="M43" s="339">
        <v>42105000</v>
      </c>
      <c r="N43" s="336">
        <v>6015000</v>
      </c>
      <c r="O43" s="17">
        <f t="shared" si="3"/>
        <v>42105000</v>
      </c>
      <c r="P43" s="365" t="s">
        <v>1357</v>
      </c>
      <c r="Q43" s="142">
        <v>0</v>
      </c>
      <c r="R43" s="142">
        <v>0</v>
      </c>
      <c r="S43" s="142">
        <v>0</v>
      </c>
      <c r="T43" s="142">
        <v>0</v>
      </c>
      <c r="U43" s="142">
        <v>0</v>
      </c>
      <c r="V43" s="142">
        <v>0</v>
      </c>
      <c r="W43" s="142">
        <v>2</v>
      </c>
      <c r="X43" s="142">
        <v>0</v>
      </c>
      <c r="Y43" s="142">
        <v>5</v>
      </c>
      <c r="Z43" s="142">
        <v>0</v>
      </c>
      <c r="AA43" s="142">
        <v>0</v>
      </c>
      <c r="AB43" s="142">
        <v>0</v>
      </c>
      <c r="AC43" s="142">
        <v>0</v>
      </c>
      <c r="AD43" s="142">
        <v>0</v>
      </c>
      <c r="AE43" s="142">
        <v>0</v>
      </c>
      <c r="AF43" s="142">
        <v>0</v>
      </c>
      <c r="AG43" s="142">
        <v>0</v>
      </c>
      <c r="AH43" s="142">
        <v>0</v>
      </c>
      <c r="AI43" s="142">
        <v>7</v>
      </c>
      <c r="AJ43" s="364">
        <v>0</v>
      </c>
    </row>
    <row r="44" spans="1:36" s="115" customFormat="1" ht="38.25">
      <c r="A44" s="16">
        <v>226</v>
      </c>
      <c r="B44" s="16">
        <v>37</v>
      </c>
      <c r="C44" s="18"/>
      <c r="D44" s="15" t="s">
        <v>81</v>
      </c>
      <c r="E44" s="15" t="s">
        <v>81</v>
      </c>
      <c r="F44" s="16" t="s">
        <v>172</v>
      </c>
      <c r="G44" s="368" t="s">
        <v>138</v>
      </c>
      <c r="H44" s="16" t="s">
        <v>3</v>
      </c>
      <c r="I44" s="16" t="s">
        <v>4</v>
      </c>
      <c r="J44" s="16" t="s">
        <v>5</v>
      </c>
      <c r="K44" s="17">
        <v>70</v>
      </c>
      <c r="L44" s="341">
        <v>2350000</v>
      </c>
      <c r="M44" s="339">
        <v>164500000</v>
      </c>
      <c r="N44" s="336">
        <v>2350000</v>
      </c>
      <c r="O44" s="17">
        <f t="shared" si="3"/>
        <v>164500000</v>
      </c>
      <c r="P44" s="365" t="s">
        <v>1357</v>
      </c>
      <c r="Q44" s="142">
        <v>0</v>
      </c>
      <c r="R44" s="142">
        <v>0</v>
      </c>
      <c r="S44" s="142">
        <v>0</v>
      </c>
      <c r="T44" s="142">
        <v>0</v>
      </c>
      <c r="U44" s="142">
        <v>0</v>
      </c>
      <c r="V44" s="142">
        <v>5</v>
      </c>
      <c r="W44" s="142">
        <v>0</v>
      </c>
      <c r="X44" s="142">
        <v>0</v>
      </c>
      <c r="Y44" s="142">
        <v>25</v>
      </c>
      <c r="Z44" s="142">
        <v>40</v>
      </c>
      <c r="AA44" s="142">
        <v>0</v>
      </c>
      <c r="AB44" s="142">
        <v>0</v>
      </c>
      <c r="AC44" s="142">
        <v>0</v>
      </c>
      <c r="AD44" s="142">
        <v>0</v>
      </c>
      <c r="AE44" s="142">
        <v>0</v>
      </c>
      <c r="AF44" s="142">
        <v>0</v>
      </c>
      <c r="AG44" s="142">
        <v>0</v>
      </c>
      <c r="AH44" s="142">
        <v>0</v>
      </c>
      <c r="AI44" s="142">
        <v>70</v>
      </c>
      <c r="AJ44" s="364">
        <v>0</v>
      </c>
    </row>
    <row r="45" spans="1:36" s="115" customFormat="1" ht="38.25">
      <c r="A45" s="16">
        <v>227</v>
      </c>
      <c r="B45" s="16">
        <v>38</v>
      </c>
      <c r="C45" s="18"/>
      <c r="D45" s="15" t="s">
        <v>81</v>
      </c>
      <c r="E45" s="15" t="s">
        <v>81</v>
      </c>
      <c r="F45" s="16" t="s">
        <v>173</v>
      </c>
      <c r="G45" s="368" t="s">
        <v>139</v>
      </c>
      <c r="H45" s="16" t="s">
        <v>3</v>
      </c>
      <c r="I45" s="16" t="s">
        <v>4</v>
      </c>
      <c r="J45" s="16" t="s">
        <v>5</v>
      </c>
      <c r="K45" s="17">
        <v>12</v>
      </c>
      <c r="L45" s="341">
        <v>3200000</v>
      </c>
      <c r="M45" s="339">
        <v>38400000</v>
      </c>
      <c r="N45" s="336">
        <v>3200000</v>
      </c>
      <c r="O45" s="17">
        <f t="shared" si="3"/>
        <v>38400000</v>
      </c>
      <c r="P45" s="365" t="s">
        <v>1357</v>
      </c>
      <c r="Q45" s="142">
        <v>0</v>
      </c>
      <c r="R45" s="142">
        <v>0</v>
      </c>
      <c r="S45" s="142">
        <v>0</v>
      </c>
      <c r="T45" s="142">
        <v>0</v>
      </c>
      <c r="U45" s="142">
        <v>0</v>
      </c>
      <c r="V45" s="142">
        <v>0</v>
      </c>
      <c r="W45" s="142">
        <v>12</v>
      </c>
      <c r="X45" s="142">
        <v>0</v>
      </c>
      <c r="Y45" s="142">
        <v>0</v>
      </c>
      <c r="Z45" s="142">
        <v>0</v>
      </c>
      <c r="AA45" s="142">
        <v>0</v>
      </c>
      <c r="AB45" s="142">
        <v>0</v>
      </c>
      <c r="AC45" s="142">
        <v>0</v>
      </c>
      <c r="AD45" s="142">
        <v>0</v>
      </c>
      <c r="AE45" s="142">
        <v>0</v>
      </c>
      <c r="AF45" s="142">
        <v>0</v>
      </c>
      <c r="AG45" s="142">
        <v>0</v>
      </c>
      <c r="AH45" s="142">
        <v>0</v>
      </c>
      <c r="AI45" s="142">
        <v>12</v>
      </c>
      <c r="AJ45" s="364">
        <v>0</v>
      </c>
    </row>
    <row r="46" spans="1:36" s="115" customFormat="1" ht="38.25">
      <c r="A46" s="16">
        <v>228</v>
      </c>
      <c r="B46" s="16">
        <v>39</v>
      </c>
      <c r="C46" s="18"/>
      <c r="D46" s="15" t="s">
        <v>7</v>
      </c>
      <c r="E46" s="15" t="s">
        <v>7</v>
      </c>
      <c r="F46" s="16" t="s">
        <v>174</v>
      </c>
      <c r="G46" s="368" t="s">
        <v>140</v>
      </c>
      <c r="H46" s="16" t="s">
        <v>3</v>
      </c>
      <c r="I46" s="16" t="s">
        <v>4</v>
      </c>
      <c r="J46" s="16" t="s">
        <v>5</v>
      </c>
      <c r="K46" s="17">
        <v>30</v>
      </c>
      <c r="L46" s="341">
        <v>2450000</v>
      </c>
      <c r="M46" s="339">
        <v>73500000</v>
      </c>
      <c r="N46" s="336">
        <v>2450000</v>
      </c>
      <c r="O46" s="17">
        <f t="shared" si="3"/>
        <v>73500000</v>
      </c>
      <c r="P46" s="365" t="s">
        <v>1357</v>
      </c>
      <c r="Q46" s="142">
        <v>0</v>
      </c>
      <c r="R46" s="142">
        <v>0</v>
      </c>
      <c r="S46" s="142">
        <v>0</v>
      </c>
      <c r="T46" s="142">
        <v>0</v>
      </c>
      <c r="U46" s="142">
        <v>0</v>
      </c>
      <c r="V46" s="142">
        <v>5</v>
      </c>
      <c r="W46" s="142">
        <v>0</v>
      </c>
      <c r="X46" s="142">
        <v>0</v>
      </c>
      <c r="Y46" s="142">
        <v>5</v>
      </c>
      <c r="Z46" s="142">
        <v>20</v>
      </c>
      <c r="AA46" s="142">
        <v>0</v>
      </c>
      <c r="AB46" s="142">
        <v>0</v>
      </c>
      <c r="AC46" s="142">
        <v>0</v>
      </c>
      <c r="AD46" s="142">
        <v>0</v>
      </c>
      <c r="AE46" s="142">
        <v>0</v>
      </c>
      <c r="AF46" s="142">
        <v>0</v>
      </c>
      <c r="AG46" s="142">
        <v>0</v>
      </c>
      <c r="AH46" s="142">
        <v>0</v>
      </c>
      <c r="AI46" s="142">
        <v>30</v>
      </c>
      <c r="AJ46" s="364">
        <v>0</v>
      </c>
    </row>
    <row r="47" spans="1:36" s="115" customFormat="1" ht="38.25">
      <c r="A47" s="16">
        <v>229</v>
      </c>
      <c r="B47" s="16">
        <v>40</v>
      </c>
      <c r="C47" s="18"/>
      <c r="D47" s="15" t="s">
        <v>82</v>
      </c>
      <c r="E47" s="15" t="s">
        <v>82</v>
      </c>
      <c r="F47" s="16" t="s">
        <v>175</v>
      </c>
      <c r="G47" s="368" t="s">
        <v>141</v>
      </c>
      <c r="H47" s="16" t="s">
        <v>3</v>
      </c>
      <c r="I47" s="16" t="s">
        <v>4</v>
      </c>
      <c r="J47" s="16" t="s">
        <v>5</v>
      </c>
      <c r="K47" s="17">
        <v>63</v>
      </c>
      <c r="L47" s="341">
        <v>5400000</v>
      </c>
      <c r="M47" s="339">
        <v>340200000</v>
      </c>
      <c r="N47" s="336">
        <v>5400000</v>
      </c>
      <c r="O47" s="17">
        <f t="shared" si="3"/>
        <v>340200000</v>
      </c>
      <c r="P47" s="365" t="s">
        <v>1357</v>
      </c>
      <c r="Q47" s="142">
        <v>0</v>
      </c>
      <c r="R47" s="142">
        <v>0</v>
      </c>
      <c r="S47" s="142">
        <v>0</v>
      </c>
      <c r="T47" s="142">
        <v>0</v>
      </c>
      <c r="U47" s="142">
        <v>0</v>
      </c>
      <c r="V47" s="142">
        <v>0</v>
      </c>
      <c r="W47" s="142">
        <v>15</v>
      </c>
      <c r="X47" s="142">
        <v>0</v>
      </c>
      <c r="Y47" s="142">
        <v>2</v>
      </c>
      <c r="Z47" s="142">
        <v>40</v>
      </c>
      <c r="AA47" s="142">
        <v>0</v>
      </c>
      <c r="AB47" s="142">
        <v>0</v>
      </c>
      <c r="AC47" s="142">
        <v>0</v>
      </c>
      <c r="AD47" s="142">
        <v>6</v>
      </c>
      <c r="AE47" s="142">
        <v>0</v>
      </c>
      <c r="AF47" s="142">
        <v>0</v>
      </c>
      <c r="AG47" s="142">
        <v>0</v>
      </c>
      <c r="AH47" s="142">
        <v>0</v>
      </c>
      <c r="AI47" s="142">
        <v>63</v>
      </c>
      <c r="AJ47" s="364">
        <v>0</v>
      </c>
    </row>
    <row r="48" spans="1:36" s="115" customFormat="1" ht="12.75">
      <c r="A48" s="16">
        <v>230</v>
      </c>
      <c r="B48" s="16">
        <v>41</v>
      </c>
      <c r="C48" s="18"/>
      <c r="D48" s="15" t="s">
        <v>11</v>
      </c>
      <c r="E48" s="15" t="s">
        <v>11</v>
      </c>
      <c r="F48" s="16" t="s">
        <v>78</v>
      </c>
      <c r="G48" s="368" t="s">
        <v>142</v>
      </c>
      <c r="H48" s="16" t="s">
        <v>3</v>
      </c>
      <c r="I48" s="16" t="s">
        <v>4</v>
      </c>
      <c r="J48" s="16" t="s">
        <v>5</v>
      </c>
      <c r="K48" s="17">
        <v>76</v>
      </c>
      <c r="L48" s="341">
        <v>3800000</v>
      </c>
      <c r="M48" s="339">
        <v>288800000</v>
      </c>
      <c r="N48" s="336">
        <v>3800000</v>
      </c>
      <c r="O48" s="17">
        <f t="shared" si="3"/>
        <v>288800000</v>
      </c>
      <c r="P48" s="365" t="s">
        <v>1357</v>
      </c>
      <c r="Q48" s="142">
        <v>0</v>
      </c>
      <c r="R48" s="142">
        <v>0</v>
      </c>
      <c r="S48" s="142">
        <v>0</v>
      </c>
      <c r="T48" s="142">
        <v>0</v>
      </c>
      <c r="U48" s="142">
        <v>0</v>
      </c>
      <c r="V48" s="142">
        <v>3</v>
      </c>
      <c r="W48" s="142">
        <v>18</v>
      </c>
      <c r="X48" s="142">
        <v>0</v>
      </c>
      <c r="Y48" s="142">
        <v>15</v>
      </c>
      <c r="Z48" s="142">
        <v>40</v>
      </c>
      <c r="AA48" s="142">
        <v>0</v>
      </c>
      <c r="AB48" s="142">
        <v>0</v>
      </c>
      <c r="AC48" s="142">
        <v>0</v>
      </c>
      <c r="AD48" s="142">
        <v>0</v>
      </c>
      <c r="AE48" s="142">
        <v>0</v>
      </c>
      <c r="AF48" s="142">
        <v>0</v>
      </c>
      <c r="AG48" s="142">
        <v>0</v>
      </c>
      <c r="AH48" s="142">
        <v>0</v>
      </c>
      <c r="AI48" s="142">
        <v>76</v>
      </c>
      <c r="AJ48" s="364">
        <v>0</v>
      </c>
    </row>
    <row r="49" spans="1:54" s="115" customFormat="1" ht="38.25">
      <c r="A49" s="16">
        <v>231</v>
      </c>
      <c r="B49" s="16">
        <v>42</v>
      </c>
      <c r="C49" s="18"/>
      <c r="D49" s="15" t="s">
        <v>83</v>
      </c>
      <c r="E49" s="15" t="s">
        <v>83</v>
      </c>
      <c r="F49" s="16" t="s">
        <v>174</v>
      </c>
      <c r="G49" s="368" t="s">
        <v>143</v>
      </c>
      <c r="H49" s="16" t="s">
        <v>3</v>
      </c>
      <c r="I49" s="16" t="s">
        <v>4</v>
      </c>
      <c r="J49" s="16" t="s">
        <v>5</v>
      </c>
      <c r="K49" s="17">
        <v>4</v>
      </c>
      <c r="L49" s="341">
        <v>4420000</v>
      </c>
      <c r="M49" s="339">
        <v>17680000</v>
      </c>
      <c r="N49" s="336">
        <v>4420000</v>
      </c>
      <c r="O49" s="17">
        <f t="shared" si="3"/>
        <v>17680000</v>
      </c>
      <c r="P49" s="365" t="s">
        <v>1357</v>
      </c>
      <c r="Q49" s="142">
        <v>0</v>
      </c>
      <c r="R49" s="142">
        <v>0</v>
      </c>
      <c r="S49" s="142">
        <v>0</v>
      </c>
      <c r="T49" s="142">
        <v>0</v>
      </c>
      <c r="U49" s="142">
        <v>0</v>
      </c>
      <c r="V49" s="142">
        <v>0</v>
      </c>
      <c r="W49" s="142">
        <v>2</v>
      </c>
      <c r="X49" s="142">
        <v>0</v>
      </c>
      <c r="Y49" s="142">
        <v>0</v>
      </c>
      <c r="Z49" s="142">
        <v>0</v>
      </c>
      <c r="AA49" s="142">
        <v>0</v>
      </c>
      <c r="AB49" s="142">
        <v>0</v>
      </c>
      <c r="AC49" s="142">
        <v>0</v>
      </c>
      <c r="AD49" s="142">
        <v>2</v>
      </c>
      <c r="AE49" s="142">
        <v>0</v>
      </c>
      <c r="AF49" s="142">
        <v>0</v>
      </c>
      <c r="AG49" s="142">
        <v>0</v>
      </c>
      <c r="AH49" s="142">
        <v>0</v>
      </c>
      <c r="AI49" s="142">
        <v>4</v>
      </c>
      <c r="AJ49" s="364">
        <v>0</v>
      </c>
    </row>
    <row r="50" spans="1:54" s="115" customFormat="1" ht="38.25">
      <c r="A50" s="16">
        <v>232</v>
      </c>
      <c r="B50" s="16">
        <v>43</v>
      </c>
      <c r="C50" s="18"/>
      <c r="D50" s="15" t="s">
        <v>84</v>
      </c>
      <c r="E50" s="15" t="s">
        <v>84</v>
      </c>
      <c r="F50" s="16" t="s">
        <v>170</v>
      </c>
      <c r="G50" s="368" t="s">
        <v>144</v>
      </c>
      <c r="H50" s="16" t="s">
        <v>3</v>
      </c>
      <c r="I50" s="16" t="s">
        <v>4</v>
      </c>
      <c r="J50" s="16" t="s">
        <v>5</v>
      </c>
      <c r="K50" s="17">
        <v>2</v>
      </c>
      <c r="L50" s="341">
        <v>3780000</v>
      </c>
      <c r="M50" s="339">
        <v>7560000</v>
      </c>
      <c r="N50" s="336">
        <v>3780000</v>
      </c>
      <c r="O50" s="17">
        <f t="shared" si="3"/>
        <v>7560000</v>
      </c>
      <c r="P50" s="365" t="s">
        <v>1357</v>
      </c>
      <c r="Q50" s="142">
        <v>0</v>
      </c>
      <c r="R50" s="142">
        <v>0</v>
      </c>
      <c r="S50" s="142">
        <v>0</v>
      </c>
      <c r="T50" s="142">
        <v>0</v>
      </c>
      <c r="U50" s="142">
        <v>0</v>
      </c>
      <c r="V50" s="142">
        <v>0</v>
      </c>
      <c r="W50" s="142">
        <v>2</v>
      </c>
      <c r="X50" s="142">
        <v>0</v>
      </c>
      <c r="Y50" s="142">
        <v>0</v>
      </c>
      <c r="Z50" s="142">
        <v>0</v>
      </c>
      <c r="AA50" s="142">
        <v>0</v>
      </c>
      <c r="AB50" s="142">
        <v>0</v>
      </c>
      <c r="AC50" s="142">
        <v>0</v>
      </c>
      <c r="AD50" s="142">
        <v>0</v>
      </c>
      <c r="AE50" s="142">
        <v>0</v>
      </c>
      <c r="AF50" s="142">
        <v>0</v>
      </c>
      <c r="AG50" s="142">
        <v>0</v>
      </c>
      <c r="AH50" s="142">
        <v>0</v>
      </c>
      <c r="AI50" s="142">
        <v>2</v>
      </c>
      <c r="AJ50" s="364">
        <v>0</v>
      </c>
    </row>
    <row r="51" spans="1:54" s="115" customFormat="1" ht="38.25">
      <c r="A51" s="16">
        <v>233</v>
      </c>
      <c r="B51" s="16">
        <v>44</v>
      </c>
      <c r="C51" s="18"/>
      <c r="D51" s="15" t="s">
        <v>8</v>
      </c>
      <c r="E51" s="15" t="s">
        <v>8</v>
      </c>
      <c r="F51" s="16" t="s">
        <v>174</v>
      </c>
      <c r="G51" s="368" t="s">
        <v>145</v>
      </c>
      <c r="H51" s="16" t="s">
        <v>3</v>
      </c>
      <c r="I51" s="16" t="s">
        <v>4</v>
      </c>
      <c r="J51" s="16" t="s">
        <v>5</v>
      </c>
      <c r="K51" s="17">
        <v>30</v>
      </c>
      <c r="L51" s="341">
        <v>2300000</v>
      </c>
      <c r="M51" s="339">
        <v>69000000</v>
      </c>
      <c r="N51" s="336">
        <v>2300000</v>
      </c>
      <c r="O51" s="17">
        <f t="shared" si="3"/>
        <v>69000000</v>
      </c>
      <c r="P51" s="365" t="s">
        <v>1357</v>
      </c>
      <c r="Q51" s="142">
        <v>0</v>
      </c>
      <c r="R51" s="142">
        <v>0</v>
      </c>
      <c r="S51" s="142">
        <v>0</v>
      </c>
      <c r="T51" s="142">
        <v>0</v>
      </c>
      <c r="U51" s="142">
        <v>0</v>
      </c>
      <c r="V51" s="142">
        <v>5</v>
      </c>
      <c r="W51" s="142">
        <v>0</v>
      </c>
      <c r="X51" s="142">
        <v>0</v>
      </c>
      <c r="Y51" s="142">
        <v>5</v>
      </c>
      <c r="Z51" s="142">
        <v>20</v>
      </c>
      <c r="AA51" s="142">
        <v>0</v>
      </c>
      <c r="AB51" s="142">
        <v>0</v>
      </c>
      <c r="AC51" s="142">
        <v>0</v>
      </c>
      <c r="AD51" s="142">
        <v>0</v>
      </c>
      <c r="AE51" s="142">
        <v>0</v>
      </c>
      <c r="AF51" s="142">
        <v>0</v>
      </c>
      <c r="AG51" s="142">
        <v>0</v>
      </c>
      <c r="AH51" s="142">
        <v>0</v>
      </c>
      <c r="AI51" s="142">
        <v>30</v>
      </c>
      <c r="AJ51" s="364">
        <v>0</v>
      </c>
    </row>
    <row r="52" spans="1:54" s="115" customFormat="1" ht="12.75">
      <c r="A52" s="16">
        <v>234</v>
      </c>
      <c r="B52" s="16">
        <v>45</v>
      </c>
      <c r="C52" s="18"/>
      <c r="D52" s="15" t="s">
        <v>9</v>
      </c>
      <c r="E52" s="15" t="s">
        <v>9</v>
      </c>
      <c r="F52" s="16" t="s">
        <v>78</v>
      </c>
      <c r="G52" s="368" t="s">
        <v>146</v>
      </c>
      <c r="H52" s="16" t="s">
        <v>3</v>
      </c>
      <c r="I52" s="16" t="s">
        <v>4</v>
      </c>
      <c r="J52" s="16" t="s">
        <v>5</v>
      </c>
      <c r="K52" s="17">
        <v>26</v>
      </c>
      <c r="L52" s="341">
        <v>2390000</v>
      </c>
      <c r="M52" s="339">
        <v>62140000</v>
      </c>
      <c r="N52" s="336">
        <v>2390000</v>
      </c>
      <c r="O52" s="17">
        <f t="shared" si="3"/>
        <v>62140000</v>
      </c>
      <c r="P52" s="365" t="s">
        <v>1357</v>
      </c>
      <c r="Q52" s="142">
        <v>0</v>
      </c>
      <c r="R52" s="142">
        <v>0</v>
      </c>
      <c r="S52" s="142">
        <v>0</v>
      </c>
      <c r="T52" s="142">
        <v>0</v>
      </c>
      <c r="U52" s="142">
        <v>0</v>
      </c>
      <c r="V52" s="142">
        <v>3</v>
      </c>
      <c r="W52" s="142">
        <v>0</v>
      </c>
      <c r="X52" s="142">
        <v>0</v>
      </c>
      <c r="Y52" s="142">
        <v>3</v>
      </c>
      <c r="Z52" s="142">
        <v>20</v>
      </c>
      <c r="AA52" s="142">
        <v>0</v>
      </c>
      <c r="AB52" s="142">
        <v>0</v>
      </c>
      <c r="AC52" s="142">
        <v>0</v>
      </c>
      <c r="AD52" s="142">
        <v>0</v>
      </c>
      <c r="AE52" s="142">
        <v>0</v>
      </c>
      <c r="AF52" s="142">
        <v>0</v>
      </c>
      <c r="AG52" s="142">
        <v>0</v>
      </c>
      <c r="AH52" s="142">
        <v>0</v>
      </c>
      <c r="AI52" s="142">
        <v>26</v>
      </c>
      <c r="AJ52" s="364">
        <v>0</v>
      </c>
    </row>
    <row r="53" spans="1:54" s="115" customFormat="1" ht="12.75">
      <c r="A53" s="16">
        <v>235</v>
      </c>
      <c r="B53" s="16">
        <v>46</v>
      </c>
      <c r="C53" s="18"/>
      <c r="D53" s="15" t="s">
        <v>85</v>
      </c>
      <c r="E53" s="15" t="s">
        <v>85</v>
      </c>
      <c r="F53" s="16" t="s">
        <v>78</v>
      </c>
      <c r="G53" s="368" t="s">
        <v>147</v>
      </c>
      <c r="H53" s="16" t="s">
        <v>3</v>
      </c>
      <c r="I53" s="16" t="s">
        <v>4</v>
      </c>
      <c r="J53" s="16" t="s">
        <v>5</v>
      </c>
      <c r="K53" s="17">
        <v>46</v>
      </c>
      <c r="L53" s="341">
        <v>6900000</v>
      </c>
      <c r="M53" s="339">
        <v>317400000</v>
      </c>
      <c r="N53" s="336">
        <v>6900000</v>
      </c>
      <c r="O53" s="17">
        <f t="shared" si="3"/>
        <v>317400000</v>
      </c>
      <c r="P53" s="365" t="s">
        <v>1357</v>
      </c>
      <c r="Q53" s="142">
        <v>0</v>
      </c>
      <c r="R53" s="142">
        <v>0</v>
      </c>
      <c r="S53" s="142">
        <v>0</v>
      </c>
      <c r="T53" s="142">
        <v>0</v>
      </c>
      <c r="U53" s="142">
        <v>0</v>
      </c>
      <c r="V53" s="142">
        <v>3</v>
      </c>
      <c r="W53" s="142">
        <v>9</v>
      </c>
      <c r="X53" s="142">
        <v>0</v>
      </c>
      <c r="Y53" s="142">
        <v>4</v>
      </c>
      <c r="Z53" s="142">
        <v>30</v>
      </c>
      <c r="AA53" s="142">
        <v>0</v>
      </c>
      <c r="AB53" s="142">
        <v>0</v>
      </c>
      <c r="AC53" s="142">
        <v>0</v>
      </c>
      <c r="AD53" s="142">
        <v>0</v>
      </c>
      <c r="AE53" s="142">
        <v>0</v>
      </c>
      <c r="AF53" s="142">
        <v>0</v>
      </c>
      <c r="AG53" s="142">
        <v>0</v>
      </c>
      <c r="AH53" s="142">
        <v>0</v>
      </c>
      <c r="AI53" s="142">
        <v>46</v>
      </c>
      <c r="AJ53" s="364">
        <v>0</v>
      </c>
    </row>
    <row r="54" spans="1:54" s="115" customFormat="1" ht="38.25">
      <c r="A54" s="16">
        <v>236</v>
      </c>
      <c r="B54" s="16">
        <v>47</v>
      </c>
      <c r="C54" s="18"/>
      <c r="D54" s="15" t="s">
        <v>86</v>
      </c>
      <c r="E54" s="15" t="s">
        <v>86</v>
      </c>
      <c r="F54" s="16" t="s">
        <v>167</v>
      </c>
      <c r="G54" s="368" t="s">
        <v>148</v>
      </c>
      <c r="H54" s="16" t="s">
        <v>3</v>
      </c>
      <c r="I54" s="16" t="s">
        <v>4</v>
      </c>
      <c r="J54" s="16" t="s">
        <v>5</v>
      </c>
      <c r="K54" s="17">
        <v>29</v>
      </c>
      <c r="L54" s="341">
        <v>3700000</v>
      </c>
      <c r="M54" s="339">
        <v>107300000</v>
      </c>
      <c r="N54" s="336">
        <v>3700000</v>
      </c>
      <c r="O54" s="17">
        <f t="shared" si="3"/>
        <v>107300000</v>
      </c>
      <c r="P54" s="365" t="s">
        <v>1357</v>
      </c>
      <c r="Q54" s="142">
        <v>0</v>
      </c>
      <c r="R54" s="142">
        <v>0</v>
      </c>
      <c r="S54" s="142">
        <v>0</v>
      </c>
      <c r="T54" s="142">
        <v>0</v>
      </c>
      <c r="U54" s="142">
        <v>0</v>
      </c>
      <c r="V54" s="142">
        <v>5</v>
      </c>
      <c r="W54" s="142">
        <v>0</v>
      </c>
      <c r="X54" s="142">
        <v>0</v>
      </c>
      <c r="Y54" s="142">
        <v>4</v>
      </c>
      <c r="Z54" s="142">
        <v>20</v>
      </c>
      <c r="AA54" s="142">
        <v>0</v>
      </c>
      <c r="AB54" s="142">
        <v>0</v>
      </c>
      <c r="AC54" s="142">
        <v>0</v>
      </c>
      <c r="AD54" s="142">
        <v>0</v>
      </c>
      <c r="AE54" s="142">
        <v>0</v>
      </c>
      <c r="AF54" s="142">
        <v>0</v>
      </c>
      <c r="AG54" s="142">
        <v>0</v>
      </c>
      <c r="AH54" s="142">
        <v>0</v>
      </c>
      <c r="AI54" s="142">
        <v>29</v>
      </c>
      <c r="AJ54" s="364">
        <v>0</v>
      </c>
    </row>
    <row r="55" spans="1:54" s="115" customFormat="1" ht="38.25">
      <c r="A55" s="16">
        <v>237</v>
      </c>
      <c r="B55" s="16">
        <v>48</v>
      </c>
      <c r="C55" s="18"/>
      <c r="D55" s="15" t="s">
        <v>10</v>
      </c>
      <c r="E55" s="15" t="s">
        <v>10</v>
      </c>
      <c r="F55" s="16" t="s">
        <v>167</v>
      </c>
      <c r="G55" s="368" t="s">
        <v>149</v>
      </c>
      <c r="H55" s="16" t="s">
        <v>3</v>
      </c>
      <c r="I55" s="16" t="s">
        <v>4</v>
      </c>
      <c r="J55" s="16" t="s">
        <v>5</v>
      </c>
      <c r="K55" s="17">
        <v>48</v>
      </c>
      <c r="L55" s="341">
        <v>3000000</v>
      </c>
      <c r="M55" s="339">
        <v>144000000</v>
      </c>
      <c r="N55" s="336">
        <v>3000000</v>
      </c>
      <c r="O55" s="17">
        <f t="shared" si="3"/>
        <v>144000000</v>
      </c>
      <c r="P55" s="365" t="s">
        <v>1357</v>
      </c>
      <c r="Q55" s="142">
        <v>0</v>
      </c>
      <c r="R55" s="142">
        <v>0</v>
      </c>
      <c r="S55" s="142">
        <v>0</v>
      </c>
      <c r="T55" s="142">
        <v>0</v>
      </c>
      <c r="U55" s="142">
        <v>0</v>
      </c>
      <c r="V55" s="142">
        <v>1</v>
      </c>
      <c r="W55" s="142">
        <v>4</v>
      </c>
      <c r="X55" s="142">
        <v>0</v>
      </c>
      <c r="Y55" s="142">
        <v>3</v>
      </c>
      <c r="Z55" s="142">
        <v>40</v>
      </c>
      <c r="AA55" s="142">
        <v>0</v>
      </c>
      <c r="AB55" s="142">
        <v>0</v>
      </c>
      <c r="AC55" s="142">
        <v>0</v>
      </c>
      <c r="AD55" s="142">
        <v>0</v>
      </c>
      <c r="AE55" s="142">
        <v>0</v>
      </c>
      <c r="AF55" s="142">
        <v>0</v>
      </c>
      <c r="AG55" s="142">
        <v>0</v>
      </c>
      <c r="AH55" s="142">
        <v>0</v>
      </c>
      <c r="AI55" s="142">
        <v>48</v>
      </c>
      <c r="AJ55" s="364">
        <v>0</v>
      </c>
    </row>
    <row r="56" spans="1:54" s="115" customFormat="1" ht="12.75">
      <c r="A56" s="16">
        <v>238</v>
      </c>
      <c r="B56" s="16">
        <v>49</v>
      </c>
      <c r="C56" s="18"/>
      <c r="D56" s="15" t="s">
        <v>87</v>
      </c>
      <c r="E56" s="15" t="s">
        <v>87</v>
      </c>
      <c r="F56" s="16" t="s">
        <v>88</v>
      </c>
      <c r="G56" s="368" t="s">
        <v>150</v>
      </c>
      <c r="H56" s="16" t="s">
        <v>3</v>
      </c>
      <c r="I56" s="16" t="s">
        <v>4</v>
      </c>
      <c r="J56" s="16" t="s">
        <v>5</v>
      </c>
      <c r="K56" s="17">
        <v>28</v>
      </c>
      <c r="L56" s="341">
        <v>6200000</v>
      </c>
      <c r="M56" s="339">
        <v>173600000</v>
      </c>
      <c r="N56" s="336">
        <v>6200000</v>
      </c>
      <c r="O56" s="17">
        <f t="shared" si="3"/>
        <v>173600000</v>
      </c>
      <c r="P56" s="365" t="s">
        <v>1357</v>
      </c>
      <c r="Q56" s="142">
        <v>0</v>
      </c>
      <c r="R56" s="142">
        <v>0</v>
      </c>
      <c r="S56" s="142">
        <v>0</v>
      </c>
      <c r="T56" s="142">
        <v>0</v>
      </c>
      <c r="U56" s="142">
        <v>0</v>
      </c>
      <c r="V56" s="142">
        <v>1</v>
      </c>
      <c r="W56" s="142">
        <v>5</v>
      </c>
      <c r="X56" s="142">
        <v>0</v>
      </c>
      <c r="Y56" s="142">
        <v>2</v>
      </c>
      <c r="Z56" s="142">
        <v>20</v>
      </c>
      <c r="AA56" s="142">
        <v>0</v>
      </c>
      <c r="AB56" s="142">
        <v>0</v>
      </c>
      <c r="AC56" s="142">
        <v>0</v>
      </c>
      <c r="AD56" s="142">
        <v>0</v>
      </c>
      <c r="AE56" s="142">
        <v>0</v>
      </c>
      <c r="AF56" s="142">
        <v>0</v>
      </c>
      <c r="AG56" s="142">
        <v>0</v>
      </c>
      <c r="AH56" s="142">
        <v>0</v>
      </c>
      <c r="AI56" s="142">
        <v>28</v>
      </c>
      <c r="AJ56" s="364">
        <v>0</v>
      </c>
    </row>
    <row r="57" spans="1:54" s="115" customFormat="1" ht="25.5">
      <c r="A57" s="16">
        <v>239</v>
      </c>
      <c r="B57" s="16">
        <v>50</v>
      </c>
      <c r="C57" s="18"/>
      <c r="D57" s="15" t="s">
        <v>89</v>
      </c>
      <c r="E57" s="15" t="s">
        <v>89</v>
      </c>
      <c r="F57" s="16" t="s">
        <v>90</v>
      </c>
      <c r="G57" s="368" t="s">
        <v>151</v>
      </c>
      <c r="H57" s="16" t="s">
        <v>3</v>
      </c>
      <c r="I57" s="16" t="s">
        <v>4</v>
      </c>
      <c r="J57" s="16" t="s">
        <v>5</v>
      </c>
      <c r="K57" s="17">
        <v>24</v>
      </c>
      <c r="L57" s="341">
        <v>4300000</v>
      </c>
      <c r="M57" s="339">
        <v>103200000</v>
      </c>
      <c r="N57" s="336">
        <v>4300000</v>
      </c>
      <c r="O57" s="17">
        <f t="shared" si="3"/>
        <v>103200000</v>
      </c>
      <c r="P57" s="365" t="s">
        <v>1357</v>
      </c>
      <c r="Q57" s="142">
        <v>0</v>
      </c>
      <c r="R57" s="142">
        <v>0</v>
      </c>
      <c r="S57" s="142">
        <v>0</v>
      </c>
      <c r="T57" s="142">
        <v>0</v>
      </c>
      <c r="U57" s="142">
        <v>0</v>
      </c>
      <c r="V57" s="142">
        <v>1</v>
      </c>
      <c r="W57" s="142">
        <v>0</v>
      </c>
      <c r="X57" s="142">
        <v>0</v>
      </c>
      <c r="Y57" s="142">
        <v>3</v>
      </c>
      <c r="Z57" s="142">
        <v>20</v>
      </c>
      <c r="AA57" s="142">
        <v>0</v>
      </c>
      <c r="AB57" s="142">
        <v>0</v>
      </c>
      <c r="AC57" s="142">
        <v>0</v>
      </c>
      <c r="AD57" s="142">
        <v>0</v>
      </c>
      <c r="AE57" s="142">
        <v>0</v>
      </c>
      <c r="AF57" s="142">
        <v>0</v>
      </c>
      <c r="AG57" s="142">
        <v>0</v>
      </c>
      <c r="AH57" s="142">
        <v>0</v>
      </c>
      <c r="AI57" s="142">
        <v>24</v>
      </c>
      <c r="AJ57" s="364">
        <v>0</v>
      </c>
    </row>
    <row r="58" spans="1:54" s="115" customFormat="1" ht="25.5">
      <c r="A58" s="16">
        <v>240</v>
      </c>
      <c r="B58" s="16">
        <v>51</v>
      </c>
      <c r="C58" s="18"/>
      <c r="D58" s="15" t="s">
        <v>91</v>
      </c>
      <c r="E58" s="15" t="s">
        <v>91</v>
      </c>
      <c r="F58" s="16" t="s">
        <v>90</v>
      </c>
      <c r="G58" s="368" t="s">
        <v>152</v>
      </c>
      <c r="H58" s="16" t="s">
        <v>3</v>
      </c>
      <c r="I58" s="16" t="s">
        <v>4</v>
      </c>
      <c r="J58" s="16" t="s">
        <v>5</v>
      </c>
      <c r="K58" s="17">
        <v>23</v>
      </c>
      <c r="L58" s="341">
        <v>5200000</v>
      </c>
      <c r="M58" s="339">
        <v>119600000</v>
      </c>
      <c r="N58" s="336">
        <v>5200000</v>
      </c>
      <c r="O58" s="17">
        <f t="shared" si="3"/>
        <v>119600000</v>
      </c>
      <c r="P58" s="365" t="s">
        <v>1357</v>
      </c>
      <c r="Q58" s="142">
        <v>0</v>
      </c>
      <c r="R58" s="142">
        <v>0</v>
      </c>
      <c r="S58" s="142">
        <v>0</v>
      </c>
      <c r="T58" s="142">
        <v>0</v>
      </c>
      <c r="U58" s="142">
        <v>0</v>
      </c>
      <c r="V58" s="142">
        <v>1</v>
      </c>
      <c r="W58" s="142">
        <v>0</v>
      </c>
      <c r="X58" s="142">
        <v>0</v>
      </c>
      <c r="Y58" s="142">
        <v>2</v>
      </c>
      <c r="Z58" s="142">
        <v>20</v>
      </c>
      <c r="AA58" s="142">
        <v>0</v>
      </c>
      <c r="AB58" s="142">
        <v>0</v>
      </c>
      <c r="AC58" s="142">
        <v>0</v>
      </c>
      <c r="AD58" s="142">
        <v>0</v>
      </c>
      <c r="AE58" s="142">
        <v>0</v>
      </c>
      <c r="AF58" s="142">
        <v>0</v>
      </c>
      <c r="AG58" s="142">
        <v>0</v>
      </c>
      <c r="AH58" s="142">
        <v>0</v>
      </c>
      <c r="AI58" s="142">
        <v>23</v>
      </c>
      <c r="AJ58" s="364">
        <v>0</v>
      </c>
    </row>
    <row r="59" spans="1:54" s="115" customFormat="1" ht="25.5">
      <c r="A59" s="16">
        <v>241</v>
      </c>
      <c r="B59" s="16">
        <v>52</v>
      </c>
      <c r="C59" s="18"/>
      <c r="D59" s="15" t="s">
        <v>15</v>
      </c>
      <c r="E59" s="15" t="s">
        <v>15</v>
      </c>
      <c r="F59" s="16" t="s">
        <v>16</v>
      </c>
      <c r="G59" s="368" t="s">
        <v>153</v>
      </c>
      <c r="H59" s="16" t="s">
        <v>3</v>
      </c>
      <c r="I59" s="16" t="s">
        <v>4</v>
      </c>
      <c r="J59" s="16" t="s">
        <v>5</v>
      </c>
      <c r="K59" s="17">
        <v>22</v>
      </c>
      <c r="L59" s="341">
        <v>1880000</v>
      </c>
      <c r="M59" s="339">
        <v>41360000</v>
      </c>
      <c r="N59" s="336">
        <v>1880000</v>
      </c>
      <c r="O59" s="17">
        <f t="shared" si="3"/>
        <v>41360000</v>
      </c>
      <c r="P59" s="365" t="s">
        <v>1357</v>
      </c>
      <c r="Q59" s="142">
        <v>0</v>
      </c>
      <c r="R59" s="142">
        <v>0</v>
      </c>
      <c r="S59" s="142">
        <v>0</v>
      </c>
      <c r="T59" s="142">
        <v>0</v>
      </c>
      <c r="U59" s="142">
        <v>0</v>
      </c>
      <c r="V59" s="142">
        <v>0</v>
      </c>
      <c r="W59" s="142">
        <v>0</v>
      </c>
      <c r="X59" s="142">
        <v>0</v>
      </c>
      <c r="Y59" s="142">
        <v>2</v>
      </c>
      <c r="Z59" s="142">
        <v>20</v>
      </c>
      <c r="AA59" s="142">
        <v>0</v>
      </c>
      <c r="AB59" s="142">
        <v>0</v>
      </c>
      <c r="AC59" s="142">
        <v>0</v>
      </c>
      <c r="AD59" s="142">
        <v>0</v>
      </c>
      <c r="AE59" s="142">
        <v>0</v>
      </c>
      <c r="AF59" s="142">
        <v>0</v>
      </c>
      <c r="AG59" s="142">
        <v>0</v>
      </c>
      <c r="AH59" s="142">
        <v>0</v>
      </c>
      <c r="AI59" s="142">
        <v>22</v>
      </c>
      <c r="AJ59" s="364">
        <v>0</v>
      </c>
    </row>
    <row r="60" spans="1:54" s="115" customFormat="1" ht="25.5">
      <c r="A60" s="16">
        <v>242</v>
      </c>
      <c r="B60" s="16">
        <v>53</v>
      </c>
      <c r="C60" s="18"/>
      <c r="D60" s="15" t="s">
        <v>17</v>
      </c>
      <c r="E60" s="15" t="s">
        <v>17</v>
      </c>
      <c r="F60" s="16" t="s">
        <v>16</v>
      </c>
      <c r="G60" s="368" t="s">
        <v>154</v>
      </c>
      <c r="H60" s="16" t="s">
        <v>3</v>
      </c>
      <c r="I60" s="16" t="s">
        <v>4</v>
      </c>
      <c r="J60" s="16" t="s">
        <v>5</v>
      </c>
      <c r="K60" s="17">
        <v>22</v>
      </c>
      <c r="L60" s="341">
        <v>1880000</v>
      </c>
      <c r="M60" s="339">
        <v>41360000</v>
      </c>
      <c r="N60" s="336">
        <v>1880000</v>
      </c>
      <c r="O60" s="17">
        <f t="shared" si="3"/>
        <v>41360000</v>
      </c>
      <c r="P60" s="365" t="s">
        <v>1357</v>
      </c>
      <c r="Q60" s="142">
        <v>0</v>
      </c>
      <c r="R60" s="142">
        <v>0</v>
      </c>
      <c r="S60" s="142">
        <v>0</v>
      </c>
      <c r="T60" s="142">
        <v>0</v>
      </c>
      <c r="U60" s="142">
        <v>0</v>
      </c>
      <c r="V60" s="142">
        <v>0</v>
      </c>
      <c r="W60" s="142">
        <v>0</v>
      </c>
      <c r="X60" s="142">
        <v>0</v>
      </c>
      <c r="Y60" s="142">
        <v>2</v>
      </c>
      <c r="Z60" s="142">
        <v>20</v>
      </c>
      <c r="AA60" s="142">
        <v>0</v>
      </c>
      <c r="AB60" s="142">
        <v>0</v>
      </c>
      <c r="AC60" s="142">
        <v>0</v>
      </c>
      <c r="AD60" s="142">
        <v>0</v>
      </c>
      <c r="AE60" s="142">
        <v>0</v>
      </c>
      <c r="AF60" s="142">
        <v>0</v>
      </c>
      <c r="AG60" s="142">
        <v>0</v>
      </c>
      <c r="AH60" s="142">
        <v>0</v>
      </c>
      <c r="AI60" s="142">
        <v>22</v>
      </c>
      <c r="AJ60" s="364">
        <v>0</v>
      </c>
    </row>
    <row r="61" spans="1:54" s="115" customFormat="1" ht="25.5">
      <c r="A61" s="16">
        <v>243</v>
      </c>
      <c r="B61" s="16">
        <v>54</v>
      </c>
      <c r="C61" s="18"/>
      <c r="D61" s="15" t="s">
        <v>14</v>
      </c>
      <c r="E61" s="15" t="s">
        <v>14</v>
      </c>
      <c r="F61" s="16" t="s">
        <v>92</v>
      </c>
      <c r="G61" s="368" t="s">
        <v>155</v>
      </c>
      <c r="H61" s="16" t="s">
        <v>3</v>
      </c>
      <c r="I61" s="16" t="s">
        <v>4</v>
      </c>
      <c r="J61" s="16" t="s">
        <v>5</v>
      </c>
      <c r="K61" s="17">
        <v>28</v>
      </c>
      <c r="L61" s="341">
        <v>3000000</v>
      </c>
      <c r="M61" s="339">
        <v>84000000</v>
      </c>
      <c r="N61" s="336">
        <v>3000000</v>
      </c>
      <c r="O61" s="17">
        <f t="shared" si="3"/>
        <v>84000000</v>
      </c>
      <c r="P61" s="365" t="s">
        <v>1357</v>
      </c>
      <c r="Q61" s="142">
        <v>0</v>
      </c>
      <c r="R61" s="142">
        <v>0</v>
      </c>
      <c r="S61" s="142">
        <v>0</v>
      </c>
      <c r="T61" s="142">
        <v>0</v>
      </c>
      <c r="U61" s="142">
        <v>0</v>
      </c>
      <c r="V61" s="142">
        <v>0</v>
      </c>
      <c r="W61" s="142">
        <v>0</v>
      </c>
      <c r="X61" s="142">
        <v>0</v>
      </c>
      <c r="Y61" s="142">
        <v>2</v>
      </c>
      <c r="Z61" s="142">
        <v>24</v>
      </c>
      <c r="AA61" s="142">
        <v>0</v>
      </c>
      <c r="AB61" s="142">
        <v>0</v>
      </c>
      <c r="AC61" s="142">
        <v>0</v>
      </c>
      <c r="AD61" s="142">
        <v>2</v>
      </c>
      <c r="AE61" s="142">
        <v>0</v>
      </c>
      <c r="AF61" s="142">
        <v>0</v>
      </c>
      <c r="AG61" s="142">
        <v>0</v>
      </c>
      <c r="AH61" s="142">
        <v>0</v>
      </c>
      <c r="AI61" s="142">
        <v>28</v>
      </c>
      <c r="AJ61" s="364">
        <v>0</v>
      </c>
    </row>
    <row r="62" spans="1:54" s="115" customFormat="1" ht="38.25">
      <c r="A62" s="16">
        <v>244</v>
      </c>
      <c r="B62" s="16">
        <v>55</v>
      </c>
      <c r="C62" s="18"/>
      <c r="D62" s="15" t="s">
        <v>176</v>
      </c>
      <c r="E62" s="19" t="s">
        <v>110</v>
      </c>
      <c r="F62" s="16" t="s">
        <v>93</v>
      </c>
      <c r="G62" s="368" t="s">
        <v>156</v>
      </c>
      <c r="H62" s="19" t="s">
        <v>127</v>
      </c>
      <c r="I62" s="16" t="s">
        <v>115</v>
      </c>
      <c r="J62" s="16" t="s">
        <v>113</v>
      </c>
      <c r="K62" s="17">
        <v>2</v>
      </c>
      <c r="L62" s="341">
        <v>4650000</v>
      </c>
      <c r="M62" s="339">
        <v>9300000</v>
      </c>
      <c r="N62" s="336">
        <v>4650000</v>
      </c>
      <c r="O62" s="17">
        <f t="shared" si="3"/>
        <v>9300000</v>
      </c>
      <c r="P62" s="365" t="s">
        <v>1357</v>
      </c>
      <c r="Q62" s="142">
        <v>0</v>
      </c>
      <c r="R62" s="142">
        <v>0</v>
      </c>
      <c r="S62" s="142">
        <v>0</v>
      </c>
      <c r="T62" s="142">
        <v>0</v>
      </c>
      <c r="U62" s="142">
        <v>0</v>
      </c>
      <c r="V62" s="142">
        <v>0</v>
      </c>
      <c r="W62" s="142">
        <v>0</v>
      </c>
      <c r="X62" s="142">
        <v>0</v>
      </c>
      <c r="Y62" s="142">
        <v>2</v>
      </c>
      <c r="Z62" s="142">
        <v>0</v>
      </c>
      <c r="AA62" s="142">
        <v>0</v>
      </c>
      <c r="AB62" s="142">
        <v>0</v>
      </c>
      <c r="AC62" s="142">
        <v>0</v>
      </c>
      <c r="AD62" s="142">
        <v>0</v>
      </c>
      <c r="AE62" s="142">
        <v>0</v>
      </c>
      <c r="AF62" s="142">
        <v>0</v>
      </c>
      <c r="AG62" s="142">
        <v>0</v>
      </c>
      <c r="AH62" s="142">
        <v>0</v>
      </c>
      <c r="AI62" s="142">
        <v>2</v>
      </c>
      <c r="AJ62" s="364">
        <v>0</v>
      </c>
    </row>
    <row r="63" spans="1:54" s="115" customFormat="1" ht="38.25">
      <c r="A63" s="16">
        <v>245</v>
      </c>
      <c r="B63" s="16">
        <v>56</v>
      </c>
      <c r="C63" s="18"/>
      <c r="D63" s="15" t="s">
        <v>177</v>
      </c>
      <c r="E63" s="19" t="s">
        <v>111</v>
      </c>
      <c r="F63" s="16" t="s">
        <v>93</v>
      </c>
      <c r="G63" s="368" t="s">
        <v>157</v>
      </c>
      <c r="H63" s="19" t="s">
        <v>127</v>
      </c>
      <c r="I63" s="16" t="s">
        <v>115</v>
      </c>
      <c r="J63" s="16" t="s">
        <v>113</v>
      </c>
      <c r="K63" s="17">
        <v>2</v>
      </c>
      <c r="L63" s="341">
        <v>5200000</v>
      </c>
      <c r="M63" s="339">
        <v>10400000</v>
      </c>
      <c r="N63" s="336">
        <v>5200000</v>
      </c>
      <c r="O63" s="17">
        <f t="shared" si="3"/>
        <v>10400000</v>
      </c>
      <c r="P63" s="365" t="s">
        <v>1357</v>
      </c>
      <c r="Q63" s="142">
        <v>0</v>
      </c>
      <c r="R63" s="142">
        <v>0</v>
      </c>
      <c r="S63" s="142">
        <v>0</v>
      </c>
      <c r="T63" s="142">
        <v>0</v>
      </c>
      <c r="U63" s="142">
        <v>0</v>
      </c>
      <c r="V63" s="142">
        <v>0</v>
      </c>
      <c r="W63" s="142">
        <v>0</v>
      </c>
      <c r="X63" s="142">
        <v>0</v>
      </c>
      <c r="Y63" s="142">
        <v>2</v>
      </c>
      <c r="Z63" s="142">
        <v>0</v>
      </c>
      <c r="AA63" s="142">
        <v>0</v>
      </c>
      <c r="AB63" s="142">
        <v>0</v>
      </c>
      <c r="AC63" s="142">
        <v>0</v>
      </c>
      <c r="AD63" s="142">
        <v>0</v>
      </c>
      <c r="AE63" s="142">
        <v>0</v>
      </c>
      <c r="AF63" s="142">
        <v>0</v>
      </c>
      <c r="AG63" s="142">
        <v>0</v>
      </c>
      <c r="AH63" s="142">
        <v>0</v>
      </c>
      <c r="AI63" s="142">
        <v>2</v>
      </c>
      <c r="AJ63" s="364">
        <v>0</v>
      </c>
    </row>
    <row r="64" spans="1:54" s="115" customFormat="1" ht="38.25">
      <c r="A64" s="16">
        <v>246</v>
      </c>
      <c r="B64" s="16">
        <v>57</v>
      </c>
      <c r="C64" s="18"/>
      <c r="D64" s="15" t="s">
        <v>94</v>
      </c>
      <c r="E64" s="19" t="s">
        <v>111</v>
      </c>
      <c r="F64" s="16" t="s">
        <v>93</v>
      </c>
      <c r="G64" s="368" t="s">
        <v>128</v>
      </c>
      <c r="H64" s="19" t="s">
        <v>127</v>
      </c>
      <c r="I64" s="16" t="s">
        <v>115</v>
      </c>
      <c r="J64" s="16" t="s">
        <v>113</v>
      </c>
      <c r="K64" s="17">
        <v>50</v>
      </c>
      <c r="L64" s="341">
        <v>4900000</v>
      </c>
      <c r="M64" s="339">
        <v>245000000</v>
      </c>
      <c r="N64" s="336">
        <v>1960000</v>
      </c>
      <c r="O64" s="17">
        <f t="shared" si="3"/>
        <v>98000000</v>
      </c>
      <c r="P64" s="464" t="s">
        <v>1357</v>
      </c>
      <c r="Q64" s="364">
        <v>0</v>
      </c>
      <c r="R64" s="364">
        <v>0</v>
      </c>
      <c r="S64" s="364">
        <v>0</v>
      </c>
      <c r="T64" s="453">
        <v>0</v>
      </c>
      <c r="U64" s="453">
        <v>0</v>
      </c>
      <c r="V64" s="453">
        <v>0</v>
      </c>
      <c r="W64" s="453">
        <v>12</v>
      </c>
      <c r="X64" s="364">
        <v>0</v>
      </c>
      <c r="Y64" s="453">
        <v>38</v>
      </c>
      <c r="Z64" s="453">
        <v>0</v>
      </c>
      <c r="AA64" s="364">
        <v>0</v>
      </c>
      <c r="AB64" s="364">
        <v>0</v>
      </c>
      <c r="AC64" s="453">
        <v>0</v>
      </c>
      <c r="AD64" s="364">
        <v>0</v>
      </c>
      <c r="AE64" s="364">
        <v>0</v>
      </c>
      <c r="AF64" s="364">
        <v>0</v>
      </c>
      <c r="AG64" s="364">
        <v>0</v>
      </c>
      <c r="AH64" s="364">
        <v>0</v>
      </c>
      <c r="AI64" s="459">
        <v>20</v>
      </c>
      <c r="AJ64" s="453">
        <v>-30</v>
      </c>
      <c r="AK64" s="364">
        <v>0</v>
      </c>
      <c r="AL64" s="364">
        <v>0</v>
      </c>
      <c r="AM64" s="364">
        <v>0</v>
      </c>
      <c r="AN64" s="453">
        <v>0</v>
      </c>
      <c r="AO64" s="453">
        <v>0</v>
      </c>
      <c r="AP64" s="453">
        <v>0</v>
      </c>
      <c r="AQ64" s="453">
        <v>12</v>
      </c>
      <c r="AR64" s="364">
        <v>0</v>
      </c>
      <c r="AS64" s="453">
        <v>38</v>
      </c>
      <c r="AT64" s="453">
        <v>0</v>
      </c>
      <c r="AU64" s="364">
        <v>0</v>
      </c>
      <c r="AV64" s="364">
        <v>0</v>
      </c>
      <c r="AW64" s="453">
        <v>0</v>
      </c>
      <c r="AX64" s="364">
        <v>0</v>
      </c>
      <c r="AY64" s="364">
        <v>0</v>
      </c>
      <c r="AZ64" s="364">
        <v>0</v>
      </c>
      <c r="BA64" s="364">
        <v>0</v>
      </c>
      <c r="BB64" s="364">
        <v>0</v>
      </c>
    </row>
    <row r="65" spans="1:54" s="48" customFormat="1" ht="25.5">
      <c r="B65" s="50" t="s">
        <v>183</v>
      </c>
      <c r="C65" s="14"/>
      <c r="D65" s="53"/>
      <c r="E65" s="363"/>
      <c r="F65" s="111"/>
      <c r="G65" s="369"/>
      <c r="H65" s="111"/>
      <c r="I65" s="111"/>
      <c r="J65" s="111"/>
      <c r="K65" s="308"/>
      <c r="L65" s="308"/>
      <c r="M65" s="158">
        <v>415000000</v>
      </c>
      <c r="N65" s="308"/>
      <c r="O65" s="158">
        <f>SUM(O66:O70)</f>
        <v>402000000</v>
      </c>
      <c r="P65" s="48" t="s">
        <v>1358</v>
      </c>
      <c r="Q65" s="142" t="e">
        <v>#N/A</v>
      </c>
      <c r="R65" s="142" t="e">
        <v>#N/A</v>
      </c>
      <c r="S65" s="142" t="e">
        <v>#N/A</v>
      </c>
      <c r="T65" s="142" t="e">
        <v>#N/A</v>
      </c>
      <c r="U65" s="142" t="e">
        <v>#N/A</v>
      </c>
      <c r="V65" s="142" t="e">
        <v>#N/A</v>
      </c>
      <c r="W65" s="142" t="e">
        <v>#N/A</v>
      </c>
      <c r="X65" s="142" t="e">
        <v>#N/A</v>
      </c>
      <c r="Y65" s="142" t="e">
        <v>#N/A</v>
      </c>
      <c r="Z65" s="142" t="e">
        <v>#N/A</v>
      </c>
      <c r="AA65" s="142" t="e">
        <v>#N/A</v>
      </c>
      <c r="AB65" s="142" t="e">
        <v>#N/A</v>
      </c>
      <c r="AC65" s="142" t="e">
        <v>#N/A</v>
      </c>
      <c r="AD65" s="142" t="e">
        <v>#N/A</v>
      </c>
      <c r="AE65" s="142" t="e">
        <v>#N/A</v>
      </c>
      <c r="AF65" s="142" t="e">
        <v>#N/A</v>
      </c>
      <c r="AG65" s="142" t="e">
        <v>#N/A</v>
      </c>
      <c r="AH65" s="142" t="e">
        <v>#N/A</v>
      </c>
      <c r="AI65" s="142" t="e">
        <v>#N/A</v>
      </c>
      <c r="AJ65" s="364" t="e">
        <v>#N/A</v>
      </c>
      <c r="AK65" s="364" t="e">
        <v>#N/A</v>
      </c>
      <c r="AL65" s="364" t="e">
        <v>#N/A</v>
      </c>
      <c r="AM65" s="364" t="e">
        <v>#N/A</v>
      </c>
      <c r="AN65" s="364" t="e">
        <v>#N/A</v>
      </c>
      <c r="AO65" s="364" t="e">
        <v>#N/A</v>
      </c>
      <c r="AP65" s="364" t="e">
        <v>#N/A</v>
      </c>
      <c r="AQ65" s="364" t="e">
        <v>#N/A</v>
      </c>
      <c r="AR65" s="364" t="e">
        <v>#N/A</v>
      </c>
      <c r="AS65" s="364" t="e">
        <v>#N/A</v>
      </c>
      <c r="AT65" s="364" t="e">
        <v>#N/A</v>
      </c>
      <c r="AU65" s="364" t="e">
        <v>#N/A</v>
      </c>
      <c r="AV65" s="364" t="e">
        <v>#N/A</v>
      </c>
      <c r="AW65" s="364" t="e">
        <v>#N/A</v>
      </c>
      <c r="AX65" s="364" t="e">
        <v>#N/A</v>
      </c>
      <c r="AY65" s="364" t="e">
        <v>#N/A</v>
      </c>
      <c r="AZ65" s="364" t="e">
        <v>#N/A</v>
      </c>
      <c r="BA65" s="364" t="e">
        <v>#N/A</v>
      </c>
      <c r="BB65" s="364" t="e">
        <v>#N/A</v>
      </c>
    </row>
    <row r="66" spans="1:54" s="48" customFormat="1" ht="38.25">
      <c r="A66" s="7">
        <v>54</v>
      </c>
      <c r="B66" s="7">
        <v>1</v>
      </c>
      <c r="C66" s="7"/>
      <c r="D66" s="22" t="s">
        <v>184</v>
      </c>
      <c r="E66" s="22" t="s">
        <v>184</v>
      </c>
      <c r="F66" s="22" t="s">
        <v>185</v>
      </c>
      <c r="G66" s="370" t="s">
        <v>186</v>
      </c>
      <c r="H66" s="7" t="s">
        <v>187</v>
      </c>
      <c r="I66" s="7" t="s">
        <v>180</v>
      </c>
      <c r="J66" s="7" t="s">
        <v>188</v>
      </c>
      <c r="K66" s="309">
        <v>20</v>
      </c>
      <c r="L66" s="309">
        <v>6800000</v>
      </c>
      <c r="M66" s="309">
        <v>136000000</v>
      </c>
      <c r="N66" s="309">
        <v>6600000</v>
      </c>
      <c r="O66" s="309">
        <f>N66*K66</f>
        <v>132000000</v>
      </c>
      <c r="P66" s="48" t="s">
        <v>1358</v>
      </c>
      <c r="Q66" s="142">
        <v>0</v>
      </c>
      <c r="R66" s="142">
        <v>0</v>
      </c>
      <c r="S66" s="142">
        <v>0</v>
      </c>
      <c r="T66" s="142">
        <v>0</v>
      </c>
      <c r="U66" s="142">
        <v>0</v>
      </c>
      <c r="V66" s="142">
        <v>0</v>
      </c>
      <c r="W66" s="142">
        <v>0</v>
      </c>
      <c r="X66" s="142">
        <v>0</v>
      </c>
      <c r="Y66" s="142">
        <v>0</v>
      </c>
      <c r="Z66" s="142">
        <v>20</v>
      </c>
      <c r="AA66" s="142">
        <v>0</v>
      </c>
      <c r="AB66" s="142">
        <v>0</v>
      </c>
      <c r="AC66" s="142">
        <v>0</v>
      </c>
      <c r="AD66" s="142">
        <v>0</v>
      </c>
      <c r="AE66" s="142">
        <v>0</v>
      </c>
      <c r="AF66" s="142">
        <v>0</v>
      </c>
      <c r="AG66" s="142">
        <v>0</v>
      </c>
      <c r="AH66" s="142">
        <v>0</v>
      </c>
      <c r="AI66" s="142">
        <v>20</v>
      </c>
      <c r="AJ66" s="364">
        <v>0</v>
      </c>
    </row>
    <row r="67" spans="1:54" s="48" customFormat="1" ht="38.25">
      <c r="A67" s="7">
        <v>55</v>
      </c>
      <c r="B67" s="7">
        <v>2</v>
      </c>
      <c r="C67" s="7"/>
      <c r="D67" s="22" t="s">
        <v>189</v>
      </c>
      <c r="E67" s="22" t="s">
        <v>189</v>
      </c>
      <c r="F67" s="22" t="s">
        <v>190</v>
      </c>
      <c r="G67" s="370" t="s">
        <v>191</v>
      </c>
      <c r="H67" s="7" t="s">
        <v>187</v>
      </c>
      <c r="I67" s="7" t="s">
        <v>180</v>
      </c>
      <c r="J67" s="7" t="s">
        <v>192</v>
      </c>
      <c r="K67" s="309">
        <v>15</v>
      </c>
      <c r="L67" s="309">
        <v>6800000</v>
      </c>
      <c r="M67" s="309">
        <v>102000000</v>
      </c>
      <c r="N67" s="309">
        <v>6600000</v>
      </c>
      <c r="O67" s="309">
        <f t="shared" ref="O67:O70" si="4">N67*K67</f>
        <v>99000000</v>
      </c>
      <c r="P67" s="48" t="s">
        <v>1358</v>
      </c>
      <c r="Q67" s="142">
        <v>0</v>
      </c>
      <c r="R67" s="142">
        <v>0</v>
      </c>
      <c r="S67" s="142">
        <v>0</v>
      </c>
      <c r="T67" s="142">
        <v>0</v>
      </c>
      <c r="U67" s="142">
        <v>0</v>
      </c>
      <c r="V67" s="142">
        <v>0</v>
      </c>
      <c r="W67" s="142">
        <v>0</v>
      </c>
      <c r="X67" s="142">
        <v>0</v>
      </c>
      <c r="Y67" s="142">
        <v>0</v>
      </c>
      <c r="Z67" s="142">
        <v>15</v>
      </c>
      <c r="AA67" s="142">
        <v>0</v>
      </c>
      <c r="AB67" s="142">
        <v>0</v>
      </c>
      <c r="AC67" s="142">
        <v>0</v>
      </c>
      <c r="AD67" s="142">
        <v>0</v>
      </c>
      <c r="AE67" s="142">
        <v>0</v>
      </c>
      <c r="AF67" s="142">
        <v>0</v>
      </c>
      <c r="AG67" s="142">
        <v>0</v>
      </c>
      <c r="AH67" s="142">
        <v>0</v>
      </c>
      <c r="AI67" s="142">
        <v>15</v>
      </c>
      <c r="AJ67" s="364">
        <v>0</v>
      </c>
    </row>
    <row r="68" spans="1:54" s="48" customFormat="1" ht="38.25">
      <c r="A68" s="7">
        <v>56</v>
      </c>
      <c r="B68" s="7">
        <v>3</v>
      </c>
      <c r="C68" s="7"/>
      <c r="D68" s="22" t="s">
        <v>193</v>
      </c>
      <c r="E68" s="22" t="s">
        <v>193</v>
      </c>
      <c r="F68" s="22" t="s">
        <v>190</v>
      </c>
      <c r="G68" s="370" t="s">
        <v>194</v>
      </c>
      <c r="H68" s="7" t="s">
        <v>187</v>
      </c>
      <c r="I68" s="7" t="s">
        <v>180</v>
      </c>
      <c r="J68" s="7" t="s">
        <v>192</v>
      </c>
      <c r="K68" s="309">
        <v>15</v>
      </c>
      <c r="L68" s="309">
        <v>6800000</v>
      </c>
      <c r="M68" s="309">
        <v>102000000</v>
      </c>
      <c r="N68" s="309">
        <v>6600000</v>
      </c>
      <c r="O68" s="309">
        <f t="shared" si="4"/>
        <v>99000000</v>
      </c>
      <c r="P68" s="48" t="s">
        <v>1358</v>
      </c>
      <c r="Q68" s="142">
        <v>0</v>
      </c>
      <c r="R68" s="142">
        <v>0</v>
      </c>
      <c r="S68" s="142">
        <v>0</v>
      </c>
      <c r="T68" s="142">
        <v>0</v>
      </c>
      <c r="U68" s="142">
        <v>0</v>
      </c>
      <c r="V68" s="142">
        <v>0</v>
      </c>
      <c r="W68" s="142">
        <v>0</v>
      </c>
      <c r="X68" s="142">
        <v>0</v>
      </c>
      <c r="Y68" s="142">
        <v>0</v>
      </c>
      <c r="Z68" s="142">
        <v>15</v>
      </c>
      <c r="AA68" s="142">
        <v>0</v>
      </c>
      <c r="AB68" s="142">
        <v>0</v>
      </c>
      <c r="AC68" s="142">
        <v>0</v>
      </c>
      <c r="AD68" s="142">
        <v>0</v>
      </c>
      <c r="AE68" s="142">
        <v>0</v>
      </c>
      <c r="AF68" s="142">
        <v>0</v>
      </c>
      <c r="AG68" s="142">
        <v>0</v>
      </c>
      <c r="AH68" s="142">
        <v>0</v>
      </c>
      <c r="AI68" s="142">
        <v>15</v>
      </c>
      <c r="AJ68" s="364">
        <v>0</v>
      </c>
    </row>
    <row r="69" spans="1:54" s="48" customFormat="1" ht="38.25">
      <c r="A69" s="7">
        <v>57</v>
      </c>
      <c r="B69" s="7">
        <v>4</v>
      </c>
      <c r="C69" s="7"/>
      <c r="D69" s="22" t="s">
        <v>195</v>
      </c>
      <c r="E69" s="22" t="s">
        <v>195</v>
      </c>
      <c r="F69" s="22" t="s">
        <v>196</v>
      </c>
      <c r="G69" s="370" t="s">
        <v>197</v>
      </c>
      <c r="H69" s="7" t="s">
        <v>187</v>
      </c>
      <c r="I69" s="7" t="s">
        <v>180</v>
      </c>
      <c r="J69" s="7" t="s">
        <v>113</v>
      </c>
      <c r="K69" s="309">
        <v>15</v>
      </c>
      <c r="L69" s="309">
        <v>2500000</v>
      </c>
      <c r="M69" s="309">
        <v>37500000</v>
      </c>
      <c r="N69" s="309">
        <v>2400000</v>
      </c>
      <c r="O69" s="309">
        <f t="shared" si="4"/>
        <v>36000000</v>
      </c>
      <c r="P69" s="48" t="s">
        <v>1358</v>
      </c>
      <c r="Q69" s="142">
        <v>0</v>
      </c>
      <c r="R69" s="142">
        <v>0</v>
      </c>
      <c r="S69" s="142">
        <v>0</v>
      </c>
      <c r="T69" s="142">
        <v>0</v>
      </c>
      <c r="U69" s="142">
        <v>0</v>
      </c>
      <c r="V69" s="142">
        <v>0</v>
      </c>
      <c r="W69" s="142">
        <v>0</v>
      </c>
      <c r="X69" s="142">
        <v>0</v>
      </c>
      <c r="Y69" s="142">
        <v>0</v>
      </c>
      <c r="Z69" s="142">
        <v>15</v>
      </c>
      <c r="AA69" s="142">
        <v>0</v>
      </c>
      <c r="AB69" s="142">
        <v>0</v>
      </c>
      <c r="AC69" s="142">
        <v>0</v>
      </c>
      <c r="AD69" s="142">
        <v>0</v>
      </c>
      <c r="AE69" s="142">
        <v>0</v>
      </c>
      <c r="AF69" s="142">
        <v>0</v>
      </c>
      <c r="AG69" s="142">
        <v>0</v>
      </c>
      <c r="AH69" s="142">
        <v>0</v>
      </c>
      <c r="AI69" s="142">
        <v>15</v>
      </c>
      <c r="AJ69" s="364">
        <v>0</v>
      </c>
    </row>
    <row r="70" spans="1:54" s="48" customFormat="1" ht="51">
      <c r="A70" s="7">
        <v>58</v>
      </c>
      <c r="B70" s="7">
        <v>5</v>
      </c>
      <c r="C70" s="7"/>
      <c r="D70" s="22" t="s">
        <v>198</v>
      </c>
      <c r="E70" s="22" t="s">
        <v>198</v>
      </c>
      <c r="F70" s="22" t="s">
        <v>196</v>
      </c>
      <c r="G70" s="370" t="s">
        <v>199</v>
      </c>
      <c r="H70" s="7" t="s">
        <v>187</v>
      </c>
      <c r="I70" s="7" t="s">
        <v>180</v>
      </c>
      <c r="J70" s="7" t="s">
        <v>113</v>
      </c>
      <c r="K70" s="309">
        <v>15</v>
      </c>
      <c r="L70" s="309">
        <v>2500000</v>
      </c>
      <c r="M70" s="309">
        <v>37500000</v>
      </c>
      <c r="N70" s="309">
        <v>2400000</v>
      </c>
      <c r="O70" s="309">
        <f t="shared" si="4"/>
        <v>36000000</v>
      </c>
      <c r="P70" s="48" t="s">
        <v>1358</v>
      </c>
      <c r="Q70" s="142">
        <v>0</v>
      </c>
      <c r="R70" s="142">
        <v>0</v>
      </c>
      <c r="S70" s="142">
        <v>0</v>
      </c>
      <c r="T70" s="142">
        <v>0</v>
      </c>
      <c r="U70" s="142">
        <v>0</v>
      </c>
      <c r="V70" s="142">
        <v>0</v>
      </c>
      <c r="W70" s="142">
        <v>0</v>
      </c>
      <c r="X70" s="142">
        <v>0</v>
      </c>
      <c r="Y70" s="142">
        <v>0</v>
      </c>
      <c r="Z70" s="142">
        <v>15</v>
      </c>
      <c r="AA70" s="142">
        <v>0</v>
      </c>
      <c r="AB70" s="142">
        <v>0</v>
      </c>
      <c r="AC70" s="142">
        <v>0</v>
      </c>
      <c r="AD70" s="142">
        <v>0</v>
      </c>
      <c r="AE70" s="142">
        <v>0</v>
      </c>
      <c r="AF70" s="142">
        <v>0</v>
      </c>
      <c r="AG70" s="142">
        <v>0</v>
      </c>
      <c r="AH70" s="142">
        <v>0</v>
      </c>
      <c r="AI70" s="142">
        <v>15</v>
      </c>
      <c r="AJ70" s="364">
        <v>0</v>
      </c>
    </row>
    <row r="71" spans="1:54" s="48" customFormat="1" ht="25.5">
      <c r="B71" s="50" t="s">
        <v>200</v>
      </c>
      <c r="C71" s="7"/>
      <c r="D71" s="53"/>
      <c r="E71" s="363"/>
      <c r="F71" s="111"/>
      <c r="G71" s="369"/>
      <c r="H71" s="111"/>
      <c r="I71" s="111"/>
      <c r="J71" s="111"/>
      <c r="K71" s="309"/>
      <c r="L71" s="309"/>
      <c r="M71" s="310">
        <v>3698500000</v>
      </c>
      <c r="N71" s="309"/>
      <c r="O71" s="310">
        <f>SUM(O72:O100)</f>
        <v>3454300000</v>
      </c>
      <c r="P71" s="48" t="s">
        <v>1358</v>
      </c>
      <c r="Q71" s="142" t="e">
        <v>#N/A</v>
      </c>
      <c r="R71" s="142" t="e">
        <v>#N/A</v>
      </c>
      <c r="S71" s="142" t="e">
        <v>#N/A</v>
      </c>
      <c r="T71" s="142" t="e">
        <v>#N/A</v>
      </c>
      <c r="U71" s="142" t="e">
        <v>#N/A</v>
      </c>
      <c r="V71" s="142" t="e">
        <v>#N/A</v>
      </c>
      <c r="W71" s="142" t="e">
        <v>#N/A</v>
      </c>
      <c r="X71" s="142" t="e">
        <v>#N/A</v>
      </c>
      <c r="Y71" s="142" t="e">
        <v>#N/A</v>
      </c>
      <c r="Z71" s="142" t="e">
        <v>#N/A</v>
      </c>
      <c r="AA71" s="142" t="e">
        <v>#N/A</v>
      </c>
      <c r="AB71" s="142" t="e">
        <v>#N/A</v>
      </c>
      <c r="AC71" s="142" t="e">
        <v>#N/A</v>
      </c>
      <c r="AD71" s="142" t="e">
        <v>#N/A</v>
      </c>
      <c r="AE71" s="142" t="e">
        <v>#N/A</v>
      </c>
      <c r="AF71" s="142" t="e">
        <v>#N/A</v>
      </c>
      <c r="AG71" s="142" t="e">
        <v>#N/A</v>
      </c>
      <c r="AH71" s="142" t="e">
        <v>#N/A</v>
      </c>
      <c r="AI71" s="142" t="e">
        <v>#N/A</v>
      </c>
      <c r="AJ71" s="364" t="e">
        <v>#N/A</v>
      </c>
      <c r="AK71" s="364" t="e">
        <v>#N/A</v>
      </c>
      <c r="AL71" s="364" t="e">
        <v>#N/A</v>
      </c>
      <c r="AM71" s="364" t="e">
        <v>#N/A</v>
      </c>
      <c r="AN71" s="364" t="e">
        <v>#N/A</v>
      </c>
      <c r="AO71" s="364" t="e">
        <v>#N/A</v>
      </c>
      <c r="AP71" s="364" t="e">
        <v>#N/A</v>
      </c>
      <c r="AQ71" s="364" t="e">
        <v>#N/A</v>
      </c>
      <c r="AR71" s="364" t="e">
        <v>#N/A</v>
      </c>
      <c r="AS71" s="364" t="e">
        <v>#N/A</v>
      </c>
      <c r="AT71" s="364" t="e">
        <v>#N/A</v>
      </c>
      <c r="AU71" s="364" t="e">
        <v>#N/A</v>
      </c>
      <c r="AV71" s="364" t="e">
        <v>#N/A</v>
      </c>
      <c r="AW71" s="364" t="e">
        <v>#N/A</v>
      </c>
      <c r="AX71" s="364" t="e">
        <v>#N/A</v>
      </c>
      <c r="AY71" s="364" t="e">
        <v>#N/A</v>
      </c>
      <c r="AZ71" s="364" t="e">
        <v>#N/A</v>
      </c>
      <c r="BA71" s="364" t="e">
        <v>#N/A</v>
      </c>
      <c r="BB71" s="364" t="e">
        <v>#N/A</v>
      </c>
    </row>
    <row r="72" spans="1:54" s="48" customFormat="1" ht="38.25">
      <c r="A72" s="7">
        <v>327</v>
      </c>
      <c r="B72" s="7">
        <v>6</v>
      </c>
      <c r="C72" s="7"/>
      <c r="D72" s="172" t="s">
        <v>201</v>
      </c>
      <c r="E72" s="172" t="s">
        <v>201</v>
      </c>
      <c r="F72" s="22" t="s">
        <v>202</v>
      </c>
      <c r="G72" s="371" t="s">
        <v>203</v>
      </c>
      <c r="H72" s="22" t="s">
        <v>204</v>
      </c>
      <c r="I72" s="7" t="s">
        <v>205</v>
      </c>
      <c r="J72" s="7" t="s">
        <v>5</v>
      </c>
      <c r="K72" s="309">
        <v>10</v>
      </c>
      <c r="L72" s="309">
        <v>2600000</v>
      </c>
      <c r="M72" s="309">
        <v>26000000</v>
      </c>
      <c r="N72" s="309">
        <v>2600000</v>
      </c>
      <c r="O72" s="309">
        <f t="shared" ref="O72:O100" si="5">N72*K72</f>
        <v>26000000</v>
      </c>
      <c r="P72" s="48" t="s">
        <v>1358</v>
      </c>
      <c r="Q72" s="142">
        <v>0</v>
      </c>
      <c r="R72" s="142">
        <v>0</v>
      </c>
      <c r="S72" s="142">
        <v>0</v>
      </c>
      <c r="T72" s="142">
        <v>0</v>
      </c>
      <c r="U72" s="142">
        <v>0</v>
      </c>
      <c r="V72" s="142">
        <v>0</v>
      </c>
      <c r="W72" s="142">
        <v>0</v>
      </c>
      <c r="X72" s="142">
        <v>0</v>
      </c>
      <c r="Y72" s="142">
        <v>0</v>
      </c>
      <c r="Z72" s="142">
        <v>10</v>
      </c>
      <c r="AA72" s="142">
        <v>0</v>
      </c>
      <c r="AB72" s="142">
        <v>0</v>
      </c>
      <c r="AC72" s="142">
        <v>0</v>
      </c>
      <c r="AD72" s="142">
        <v>0</v>
      </c>
      <c r="AE72" s="142">
        <v>0</v>
      </c>
      <c r="AF72" s="142">
        <v>0</v>
      </c>
      <c r="AG72" s="142">
        <v>0</v>
      </c>
      <c r="AH72" s="142">
        <v>0</v>
      </c>
      <c r="AI72" s="142">
        <v>10</v>
      </c>
      <c r="AJ72" s="364">
        <v>0</v>
      </c>
    </row>
    <row r="73" spans="1:54" s="48" customFormat="1" ht="38.25">
      <c r="A73" s="7">
        <v>328</v>
      </c>
      <c r="B73" s="7">
        <v>7</v>
      </c>
      <c r="C73" s="7"/>
      <c r="D73" s="178" t="s">
        <v>206</v>
      </c>
      <c r="E73" s="178" t="s">
        <v>206</v>
      </c>
      <c r="F73" s="22" t="s">
        <v>207</v>
      </c>
      <c r="G73" s="371" t="s">
        <v>208</v>
      </c>
      <c r="H73" s="22" t="s">
        <v>204</v>
      </c>
      <c r="I73" s="7" t="s">
        <v>205</v>
      </c>
      <c r="J73" s="7" t="s">
        <v>5</v>
      </c>
      <c r="K73" s="309">
        <v>10</v>
      </c>
      <c r="L73" s="309">
        <v>8500000</v>
      </c>
      <c r="M73" s="309">
        <v>85000000</v>
      </c>
      <c r="N73" s="309">
        <v>8300000</v>
      </c>
      <c r="O73" s="309">
        <f t="shared" si="5"/>
        <v>83000000</v>
      </c>
      <c r="P73" s="48" t="s">
        <v>1358</v>
      </c>
      <c r="Q73" s="142">
        <v>0</v>
      </c>
      <c r="R73" s="142">
        <v>0</v>
      </c>
      <c r="S73" s="142">
        <v>0</v>
      </c>
      <c r="T73" s="142">
        <v>0</v>
      </c>
      <c r="U73" s="142">
        <v>0</v>
      </c>
      <c r="V73" s="142">
        <v>0</v>
      </c>
      <c r="W73" s="142">
        <v>0</v>
      </c>
      <c r="X73" s="142">
        <v>0</v>
      </c>
      <c r="Y73" s="142">
        <v>0</v>
      </c>
      <c r="Z73" s="142">
        <v>10</v>
      </c>
      <c r="AA73" s="142">
        <v>0</v>
      </c>
      <c r="AB73" s="142">
        <v>0</v>
      </c>
      <c r="AC73" s="142">
        <v>0</v>
      </c>
      <c r="AD73" s="142">
        <v>0</v>
      </c>
      <c r="AE73" s="142">
        <v>0</v>
      </c>
      <c r="AF73" s="142">
        <v>0</v>
      </c>
      <c r="AG73" s="142">
        <v>0</v>
      </c>
      <c r="AH73" s="142">
        <v>0</v>
      </c>
      <c r="AI73" s="142">
        <v>10</v>
      </c>
      <c r="AJ73" s="364">
        <v>0</v>
      </c>
    </row>
    <row r="74" spans="1:54" s="48" customFormat="1" ht="38.25">
      <c r="A74" s="7">
        <v>329</v>
      </c>
      <c r="B74" s="7">
        <v>8</v>
      </c>
      <c r="C74" s="7"/>
      <c r="D74" s="179" t="s">
        <v>209</v>
      </c>
      <c r="E74" s="179" t="s">
        <v>209</v>
      </c>
      <c r="F74" s="22" t="s">
        <v>210</v>
      </c>
      <c r="G74" s="371" t="s">
        <v>211</v>
      </c>
      <c r="H74" s="22" t="s">
        <v>204</v>
      </c>
      <c r="I74" s="7" t="s">
        <v>205</v>
      </c>
      <c r="J74" s="7" t="s">
        <v>5</v>
      </c>
      <c r="K74" s="309">
        <v>20</v>
      </c>
      <c r="L74" s="309">
        <v>8200000</v>
      </c>
      <c r="M74" s="309">
        <v>164000000</v>
      </c>
      <c r="N74" s="309">
        <v>8200000</v>
      </c>
      <c r="O74" s="309">
        <f t="shared" si="5"/>
        <v>164000000</v>
      </c>
      <c r="P74" s="48" t="s">
        <v>1358</v>
      </c>
      <c r="Q74" s="142">
        <v>0</v>
      </c>
      <c r="R74" s="142">
        <v>0</v>
      </c>
      <c r="S74" s="142">
        <v>0</v>
      </c>
      <c r="T74" s="142">
        <v>0</v>
      </c>
      <c r="U74" s="142">
        <v>0</v>
      </c>
      <c r="V74" s="142">
        <v>0</v>
      </c>
      <c r="W74" s="142">
        <v>0</v>
      </c>
      <c r="X74" s="142">
        <v>0</v>
      </c>
      <c r="Y74" s="142">
        <v>0</v>
      </c>
      <c r="Z74" s="142">
        <v>20</v>
      </c>
      <c r="AA74" s="142">
        <v>0</v>
      </c>
      <c r="AB74" s="142">
        <v>0</v>
      </c>
      <c r="AC74" s="142">
        <v>0</v>
      </c>
      <c r="AD74" s="142">
        <v>0</v>
      </c>
      <c r="AE74" s="142">
        <v>0</v>
      </c>
      <c r="AF74" s="142">
        <v>0</v>
      </c>
      <c r="AG74" s="142">
        <v>0</v>
      </c>
      <c r="AH74" s="142">
        <v>0</v>
      </c>
      <c r="AI74" s="142">
        <v>20</v>
      </c>
      <c r="AJ74" s="364">
        <v>0</v>
      </c>
    </row>
    <row r="75" spans="1:54" s="48" customFormat="1" ht="38.25">
      <c r="A75" s="7">
        <v>330</v>
      </c>
      <c r="B75" s="7">
        <v>9</v>
      </c>
      <c r="C75" s="7"/>
      <c r="D75" s="179" t="s">
        <v>212</v>
      </c>
      <c r="E75" s="179" t="s">
        <v>212</v>
      </c>
      <c r="F75" s="22" t="s">
        <v>210</v>
      </c>
      <c r="G75" s="371" t="s">
        <v>213</v>
      </c>
      <c r="H75" s="22" t="s">
        <v>204</v>
      </c>
      <c r="I75" s="7" t="s">
        <v>205</v>
      </c>
      <c r="J75" s="7" t="s">
        <v>5</v>
      </c>
      <c r="K75" s="309">
        <v>10</v>
      </c>
      <c r="L75" s="309">
        <v>8200000</v>
      </c>
      <c r="M75" s="309">
        <v>82000000</v>
      </c>
      <c r="N75" s="309">
        <v>8200000</v>
      </c>
      <c r="O75" s="309">
        <f t="shared" si="5"/>
        <v>82000000</v>
      </c>
      <c r="P75" s="48" t="s">
        <v>1358</v>
      </c>
      <c r="Q75" s="142">
        <v>0</v>
      </c>
      <c r="R75" s="142">
        <v>0</v>
      </c>
      <c r="S75" s="142">
        <v>0</v>
      </c>
      <c r="T75" s="142">
        <v>0</v>
      </c>
      <c r="U75" s="142">
        <v>0</v>
      </c>
      <c r="V75" s="142">
        <v>0</v>
      </c>
      <c r="W75" s="142">
        <v>0</v>
      </c>
      <c r="X75" s="142">
        <v>0</v>
      </c>
      <c r="Y75" s="142">
        <v>0</v>
      </c>
      <c r="Z75" s="142">
        <v>10</v>
      </c>
      <c r="AA75" s="142">
        <v>0</v>
      </c>
      <c r="AB75" s="142">
        <v>0</v>
      </c>
      <c r="AC75" s="142">
        <v>0</v>
      </c>
      <c r="AD75" s="142">
        <v>0</v>
      </c>
      <c r="AE75" s="142">
        <v>0</v>
      </c>
      <c r="AF75" s="142">
        <v>0</v>
      </c>
      <c r="AG75" s="142">
        <v>0</v>
      </c>
      <c r="AH75" s="142">
        <v>0</v>
      </c>
      <c r="AI75" s="142">
        <v>10</v>
      </c>
      <c r="AJ75" s="364">
        <v>0</v>
      </c>
    </row>
    <row r="76" spans="1:54" s="48" customFormat="1" ht="38.25">
      <c r="A76" s="7">
        <v>331</v>
      </c>
      <c r="B76" s="7">
        <v>10</v>
      </c>
      <c r="C76" s="7"/>
      <c r="D76" s="178" t="s">
        <v>214</v>
      </c>
      <c r="E76" s="178" t="s">
        <v>214</v>
      </c>
      <c r="F76" s="22" t="s">
        <v>215</v>
      </c>
      <c r="G76" s="371" t="s">
        <v>216</v>
      </c>
      <c r="H76" s="22" t="s">
        <v>204</v>
      </c>
      <c r="I76" s="7" t="s">
        <v>205</v>
      </c>
      <c r="J76" s="7" t="s">
        <v>5</v>
      </c>
      <c r="K76" s="309">
        <v>6</v>
      </c>
      <c r="L76" s="309">
        <v>7500000</v>
      </c>
      <c r="M76" s="309">
        <v>45000000</v>
      </c>
      <c r="N76" s="309">
        <v>5500000</v>
      </c>
      <c r="O76" s="309">
        <f t="shared" si="5"/>
        <v>33000000</v>
      </c>
      <c r="P76" s="48" t="s">
        <v>1358</v>
      </c>
      <c r="Q76" s="142">
        <v>0</v>
      </c>
      <c r="R76" s="142">
        <v>0</v>
      </c>
      <c r="S76" s="142">
        <v>0</v>
      </c>
      <c r="T76" s="142">
        <v>0</v>
      </c>
      <c r="U76" s="142">
        <v>0</v>
      </c>
      <c r="V76" s="142">
        <v>0</v>
      </c>
      <c r="W76" s="142">
        <v>0</v>
      </c>
      <c r="X76" s="142">
        <v>0</v>
      </c>
      <c r="Y76" s="142">
        <v>0</v>
      </c>
      <c r="Z76" s="142">
        <v>6</v>
      </c>
      <c r="AA76" s="142">
        <v>0</v>
      </c>
      <c r="AB76" s="142">
        <v>0</v>
      </c>
      <c r="AC76" s="142">
        <v>0</v>
      </c>
      <c r="AD76" s="142">
        <v>0</v>
      </c>
      <c r="AE76" s="142">
        <v>0</v>
      </c>
      <c r="AF76" s="142">
        <v>0</v>
      </c>
      <c r="AG76" s="142">
        <v>0</v>
      </c>
      <c r="AH76" s="142">
        <v>0</v>
      </c>
      <c r="AI76" s="142">
        <v>6</v>
      </c>
      <c r="AJ76" s="364">
        <v>0</v>
      </c>
    </row>
    <row r="77" spans="1:54" s="48" customFormat="1" ht="38.25">
      <c r="A77" s="7">
        <v>332</v>
      </c>
      <c r="B77" s="7">
        <v>11</v>
      </c>
      <c r="C77" s="7"/>
      <c r="D77" s="178" t="s">
        <v>217</v>
      </c>
      <c r="E77" s="178" t="s">
        <v>217</v>
      </c>
      <c r="F77" s="22" t="s">
        <v>218</v>
      </c>
      <c r="G77" s="371" t="s">
        <v>219</v>
      </c>
      <c r="H77" s="22" t="s">
        <v>204</v>
      </c>
      <c r="I77" s="7" t="s">
        <v>205</v>
      </c>
      <c r="J77" s="7" t="s">
        <v>5</v>
      </c>
      <c r="K77" s="309">
        <v>36</v>
      </c>
      <c r="L77" s="309">
        <v>8500000</v>
      </c>
      <c r="M77" s="309">
        <v>306000000</v>
      </c>
      <c r="N77" s="309">
        <v>8300000</v>
      </c>
      <c r="O77" s="309">
        <f t="shared" si="5"/>
        <v>298800000</v>
      </c>
      <c r="P77" s="48" t="s">
        <v>1358</v>
      </c>
      <c r="Q77" s="142">
        <v>0</v>
      </c>
      <c r="R77" s="142">
        <v>0</v>
      </c>
      <c r="S77" s="142">
        <v>0</v>
      </c>
      <c r="T77" s="142">
        <v>0</v>
      </c>
      <c r="U77" s="142">
        <v>0</v>
      </c>
      <c r="V77" s="142">
        <v>0</v>
      </c>
      <c r="W77" s="142">
        <v>0</v>
      </c>
      <c r="X77" s="142">
        <v>0</v>
      </c>
      <c r="Y77" s="142">
        <v>0</v>
      </c>
      <c r="Z77" s="142">
        <v>36</v>
      </c>
      <c r="AA77" s="142">
        <v>0</v>
      </c>
      <c r="AB77" s="142">
        <v>0</v>
      </c>
      <c r="AC77" s="142">
        <v>0</v>
      </c>
      <c r="AD77" s="142">
        <v>0</v>
      </c>
      <c r="AE77" s="142">
        <v>0</v>
      </c>
      <c r="AF77" s="142">
        <v>0</v>
      </c>
      <c r="AG77" s="142">
        <v>0</v>
      </c>
      <c r="AH77" s="142">
        <v>0</v>
      </c>
      <c r="AI77" s="142">
        <v>36</v>
      </c>
      <c r="AJ77" s="364">
        <v>0</v>
      </c>
    </row>
    <row r="78" spans="1:54" s="48" customFormat="1" ht="38.25">
      <c r="A78" s="7">
        <v>333</v>
      </c>
      <c r="B78" s="7">
        <v>12</v>
      </c>
      <c r="C78" s="7"/>
      <c r="D78" s="179" t="s">
        <v>220</v>
      </c>
      <c r="E78" s="179" t="s">
        <v>220</v>
      </c>
      <c r="F78" s="22" t="s">
        <v>221</v>
      </c>
      <c r="G78" s="371" t="s">
        <v>222</v>
      </c>
      <c r="H78" s="22" t="s">
        <v>204</v>
      </c>
      <c r="I78" s="7" t="s">
        <v>205</v>
      </c>
      <c r="J78" s="7" t="s">
        <v>5</v>
      </c>
      <c r="K78" s="309">
        <v>18</v>
      </c>
      <c r="L78" s="309">
        <v>13000000</v>
      </c>
      <c r="M78" s="309">
        <v>234000000</v>
      </c>
      <c r="N78" s="309">
        <v>11000000</v>
      </c>
      <c r="O78" s="309">
        <f t="shared" si="5"/>
        <v>198000000</v>
      </c>
      <c r="P78" s="48" t="s">
        <v>1358</v>
      </c>
      <c r="Q78" s="142">
        <v>0</v>
      </c>
      <c r="R78" s="142">
        <v>0</v>
      </c>
      <c r="S78" s="142">
        <v>0</v>
      </c>
      <c r="T78" s="142">
        <v>0</v>
      </c>
      <c r="U78" s="142">
        <v>0</v>
      </c>
      <c r="V78" s="142">
        <v>0</v>
      </c>
      <c r="W78" s="142">
        <v>0</v>
      </c>
      <c r="X78" s="142">
        <v>0</v>
      </c>
      <c r="Y78" s="142">
        <v>0</v>
      </c>
      <c r="Z78" s="142">
        <v>18</v>
      </c>
      <c r="AA78" s="142">
        <v>0</v>
      </c>
      <c r="AB78" s="142">
        <v>0</v>
      </c>
      <c r="AC78" s="142">
        <v>0</v>
      </c>
      <c r="AD78" s="142">
        <v>0</v>
      </c>
      <c r="AE78" s="142">
        <v>0</v>
      </c>
      <c r="AF78" s="142">
        <v>0</v>
      </c>
      <c r="AG78" s="142">
        <v>0</v>
      </c>
      <c r="AH78" s="142">
        <v>0</v>
      </c>
      <c r="AI78" s="142">
        <v>18</v>
      </c>
      <c r="AJ78" s="364">
        <v>0</v>
      </c>
    </row>
    <row r="79" spans="1:54" s="48" customFormat="1" ht="38.25">
      <c r="A79" s="7">
        <v>334</v>
      </c>
      <c r="B79" s="7">
        <v>13</v>
      </c>
      <c r="C79" s="7"/>
      <c r="D79" s="179" t="s">
        <v>223</v>
      </c>
      <c r="E79" s="179" t="s">
        <v>223</v>
      </c>
      <c r="F79" s="22" t="s">
        <v>221</v>
      </c>
      <c r="G79" s="371" t="s">
        <v>224</v>
      </c>
      <c r="H79" s="22" t="s">
        <v>204</v>
      </c>
      <c r="I79" s="7" t="s">
        <v>205</v>
      </c>
      <c r="J79" s="7" t="s">
        <v>5</v>
      </c>
      <c r="K79" s="309">
        <v>18</v>
      </c>
      <c r="L79" s="309">
        <v>13000000</v>
      </c>
      <c r="M79" s="309">
        <v>234000000</v>
      </c>
      <c r="N79" s="309">
        <v>11000000</v>
      </c>
      <c r="O79" s="309">
        <f t="shared" si="5"/>
        <v>198000000</v>
      </c>
      <c r="P79" s="48" t="s">
        <v>1358</v>
      </c>
      <c r="Q79" s="142">
        <v>0</v>
      </c>
      <c r="R79" s="142">
        <v>0</v>
      </c>
      <c r="S79" s="142">
        <v>0</v>
      </c>
      <c r="T79" s="142">
        <v>0</v>
      </c>
      <c r="U79" s="142">
        <v>0</v>
      </c>
      <c r="V79" s="142">
        <v>0</v>
      </c>
      <c r="W79" s="142">
        <v>0</v>
      </c>
      <c r="X79" s="142">
        <v>0</v>
      </c>
      <c r="Y79" s="142">
        <v>0</v>
      </c>
      <c r="Z79" s="142">
        <v>18</v>
      </c>
      <c r="AA79" s="142">
        <v>0</v>
      </c>
      <c r="AB79" s="142">
        <v>0</v>
      </c>
      <c r="AC79" s="142">
        <v>0</v>
      </c>
      <c r="AD79" s="142">
        <v>0</v>
      </c>
      <c r="AE79" s="142">
        <v>0</v>
      </c>
      <c r="AF79" s="142">
        <v>0</v>
      </c>
      <c r="AG79" s="142">
        <v>0</v>
      </c>
      <c r="AH79" s="142">
        <v>0</v>
      </c>
      <c r="AI79" s="142">
        <v>18</v>
      </c>
      <c r="AJ79" s="364">
        <v>0</v>
      </c>
    </row>
    <row r="80" spans="1:54" s="48" customFormat="1" ht="38.25">
      <c r="A80" s="7">
        <v>335</v>
      </c>
      <c r="B80" s="7">
        <v>14</v>
      </c>
      <c r="C80" s="7"/>
      <c r="D80" s="178" t="s">
        <v>1226</v>
      </c>
      <c r="E80" s="178" t="s">
        <v>1226</v>
      </c>
      <c r="F80" s="22" t="s">
        <v>225</v>
      </c>
      <c r="G80" s="371" t="s">
        <v>226</v>
      </c>
      <c r="H80" s="22" t="s">
        <v>204</v>
      </c>
      <c r="I80" s="7" t="s">
        <v>205</v>
      </c>
      <c r="J80" s="7" t="s">
        <v>5</v>
      </c>
      <c r="K80" s="309">
        <v>12</v>
      </c>
      <c r="L80" s="309">
        <v>5200000</v>
      </c>
      <c r="M80" s="309">
        <v>62400000</v>
      </c>
      <c r="N80" s="309">
        <v>5200000</v>
      </c>
      <c r="O80" s="309">
        <f t="shared" si="5"/>
        <v>62400000</v>
      </c>
      <c r="P80" s="48" t="s">
        <v>1358</v>
      </c>
      <c r="Q80" s="142">
        <v>0</v>
      </c>
      <c r="R80" s="142">
        <v>0</v>
      </c>
      <c r="S80" s="142">
        <v>0</v>
      </c>
      <c r="T80" s="142">
        <v>0</v>
      </c>
      <c r="U80" s="142">
        <v>0</v>
      </c>
      <c r="V80" s="142">
        <v>0</v>
      </c>
      <c r="W80" s="142">
        <v>0</v>
      </c>
      <c r="X80" s="142">
        <v>0</v>
      </c>
      <c r="Y80" s="142">
        <v>0</v>
      </c>
      <c r="Z80" s="142">
        <v>12</v>
      </c>
      <c r="AA80" s="142">
        <v>0</v>
      </c>
      <c r="AB80" s="142">
        <v>0</v>
      </c>
      <c r="AC80" s="142">
        <v>0</v>
      </c>
      <c r="AD80" s="142">
        <v>0</v>
      </c>
      <c r="AE80" s="142">
        <v>0</v>
      </c>
      <c r="AF80" s="142">
        <v>0</v>
      </c>
      <c r="AG80" s="142">
        <v>0</v>
      </c>
      <c r="AH80" s="142">
        <v>0</v>
      </c>
      <c r="AI80" s="142">
        <v>12</v>
      </c>
      <c r="AJ80" s="364">
        <v>0</v>
      </c>
    </row>
    <row r="81" spans="1:36" s="48" customFormat="1" ht="38.25">
      <c r="A81" s="7">
        <v>336</v>
      </c>
      <c r="B81" s="7">
        <v>15</v>
      </c>
      <c r="C81" s="7"/>
      <c r="D81" s="178" t="s">
        <v>1227</v>
      </c>
      <c r="E81" s="178" t="s">
        <v>1227</v>
      </c>
      <c r="F81" s="22" t="s">
        <v>227</v>
      </c>
      <c r="G81" s="371" t="s">
        <v>228</v>
      </c>
      <c r="H81" s="22" t="s">
        <v>204</v>
      </c>
      <c r="I81" s="7" t="s">
        <v>205</v>
      </c>
      <c r="J81" s="7" t="s">
        <v>5</v>
      </c>
      <c r="K81" s="309">
        <v>18</v>
      </c>
      <c r="L81" s="309">
        <v>4500000</v>
      </c>
      <c r="M81" s="309">
        <v>81000000</v>
      </c>
      <c r="N81" s="309">
        <v>4300000</v>
      </c>
      <c r="O81" s="309">
        <f t="shared" si="5"/>
        <v>77400000</v>
      </c>
      <c r="P81" s="48" t="s">
        <v>1358</v>
      </c>
      <c r="Q81" s="142">
        <v>0</v>
      </c>
      <c r="R81" s="142">
        <v>0</v>
      </c>
      <c r="S81" s="142">
        <v>0</v>
      </c>
      <c r="T81" s="142">
        <v>0</v>
      </c>
      <c r="U81" s="142">
        <v>0</v>
      </c>
      <c r="V81" s="142">
        <v>0</v>
      </c>
      <c r="W81" s="142">
        <v>0</v>
      </c>
      <c r="X81" s="142">
        <v>0</v>
      </c>
      <c r="Y81" s="142">
        <v>0</v>
      </c>
      <c r="Z81" s="142">
        <v>18</v>
      </c>
      <c r="AA81" s="142">
        <v>0</v>
      </c>
      <c r="AB81" s="142">
        <v>0</v>
      </c>
      <c r="AC81" s="142">
        <v>0</v>
      </c>
      <c r="AD81" s="142">
        <v>0</v>
      </c>
      <c r="AE81" s="142">
        <v>0</v>
      </c>
      <c r="AF81" s="142">
        <v>0</v>
      </c>
      <c r="AG81" s="142">
        <v>0</v>
      </c>
      <c r="AH81" s="142">
        <v>0</v>
      </c>
      <c r="AI81" s="142">
        <v>18</v>
      </c>
      <c r="AJ81" s="364">
        <v>0</v>
      </c>
    </row>
    <row r="82" spans="1:36" s="48" customFormat="1" ht="38.25">
      <c r="A82" s="7">
        <v>337</v>
      </c>
      <c r="B82" s="7">
        <v>16</v>
      </c>
      <c r="C82" s="7"/>
      <c r="D82" s="178" t="s">
        <v>229</v>
      </c>
      <c r="E82" s="178" t="s">
        <v>229</v>
      </c>
      <c r="F82" s="22" t="s">
        <v>230</v>
      </c>
      <c r="G82" s="371" t="s">
        <v>231</v>
      </c>
      <c r="H82" s="22" t="s">
        <v>204</v>
      </c>
      <c r="I82" s="7" t="s">
        <v>205</v>
      </c>
      <c r="J82" s="7" t="s">
        <v>5</v>
      </c>
      <c r="K82" s="309">
        <v>9</v>
      </c>
      <c r="L82" s="309">
        <v>16000000</v>
      </c>
      <c r="M82" s="309">
        <v>144000000</v>
      </c>
      <c r="N82" s="309">
        <v>12000000</v>
      </c>
      <c r="O82" s="309">
        <f t="shared" si="5"/>
        <v>108000000</v>
      </c>
      <c r="P82" s="48" t="s">
        <v>1358</v>
      </c>
      <c r="Q82" s="142">
        <v>0</v>
      </c>
      <c r="R82" s="142">
        <v>0</v>
      </c>
      <c r="S82" s="142">
        <v>0</v>
      </c>
      <c r="T82" s="142">
        <v>0</v>
      </c>
      <c r="U82" s="142">
        <v>0</v>
      </c>
      <c r="V82" s="142">
        <v>0</v>
      </c>
      <c r="W82" s="142">
        <v>0</v>
      </c>
      <c r="X82" s="142">
        <v>0</v>
      </c>
      <c r="Y82" s="142">
        <v>0</v>
      </c>
      <c r="Z82" s="142">
        <v>9</v>
      </c>
      <c r="AA82" s="142">
        <v>0</v>
      </c>
      <c r="AB82" s="142">
        <v>0</v>
      </c>
      <c r="AC82" s="142">
        <v>0</v>
      </c>
      <c r="AD82" s="142">
        <v>0</v>
      </c>
      <c r="AE82" s="142">
        <v>0</v>
      </c>
      <c r="AF82" s="142">
        <v>0</v>
      </c>
      <c r="AG82" s="142">
        <v>0</v>
      </c>
      <c r="AH82" s="142">
        <v>0</v>
      </c>
      <c r="AI82" s="142">
        <v>9</v>
      </c>
      <c r="AJ82" s="364">
        <v>0</v>
      </c>
    </row>
    <row r="83" spans="1:36" s="48" customFormat="1" ht="38.25">
      <c r="A83" s="7">
        <v>338</v>
      </c>
      <c r="B83" s="7">
        <v>17</v>
      </c>
      <c r="C83" s="7"/>
      <c r="D83" s="178" t="s">
        <v>232</v>
      </c>
      <c r="E83" s="178" t="s">
        <v>232</v>
      </c>
      <c r="F83" s="22" t="s">
        <v>230</v>
      </c>
      <c r="G83" s="371" t="s">
        <v>231</v>
      </c>
      <c r="H83" s="22" t="s">
        <v>204</v>
      </c>
      <c r="I83" s="7" t="s">
        <v>205</v>
      </c>
      <c r="J83" s="7" t="s">
        <v>5</v>
      </c>
      <c r="K83" s="309">
        <v>9</v>
      </c>
      <c r="L83" s="309">
        <v>16000000</v>
      </c>
      <c r="M83" s="309">
        <v>144000000</v>
      </c>
      <c r="N83" s="309">
        <v>12000000</v>
      </c>
      <c r="O83" s="309">
        <f t="shared" si="5"/>
        <v>108000000</v>
      </c>
      <c r="P83" s="48" t="s">
        <v>1358</v>
      </c>
      <c r="Q83" s="142">
        <v>0</v>
      </c>
      <c r="R83" s="142">
        <v>0</v>
      </c>
      <c r="S83" s="142">
        <v>0</v>
      </c>
      <c r="T83" s="142">
        <v>0</v>
      </c>
      <c r="U83" s="142">
        <v>0</v>
      </c>
      <c r="V83" s="142">
        <v>0</v>
      </c>
      <c r="W83" s="142">
        <v>0</v>
      </c>
      <c r="X83" s="142">
        <v>0</v>
      </c>
      <c r="Y83" s="142">
        <v>0</v>
      </c>
      <c r="Z83" s="142">
        <v>9</v>
      </c>
      <c r="AA83" s="142">
        <v>0</v>
      </c>
      <c r="AB83" s="142">
        <v>0</v>
      </c>
      <c r="AC83" s="142">
        <v>0</v>
      </c>
      <c r="AD83" s="142">
        <v>0</v>
      </c>
      <c r="AE83" s="142">
        <v>0</v>
      </c>
      <c r="AF83" s="142">
        <v>0</v>
      </c>
      <c r="AG83" s="142">
        <v>0</v>
      </c>
      <c r="AH83" s="142">
        <v>0</v>
      </c>
      <c r="AI83" s="142">
        <v>9</v>
      </c>
      <c r="AJ83" s="364">
        <v>0</v>
      </c>
    </row>
    <row r="84" spans="1:36" s="48" customFormat="1" ht="38.25">
      <c r="A84" s="7">
        <v>339</v>
      </c>
      <c r="B84" s="7">
        <v>18</v>
      </c>
      <c r="C84" s="7"/>
      <c r="D84" s="178" t="s">
        <v>233</v>
      </c>
      <c r="E84" s="178" t="s">
        <v>233</v>
      </c>
      <c r="F84" s="22" t="s">
        <v>234</v>
      </c>
      <c r="G84" s="371" t="s">
        <v>235</v>
      </c>
      <c r="H84" s="22" t="s">
        <v>204</v>
      </c>
      <c r="I84" s="7" t="s">
        <v>205</v>
      </c>
      <c r="J84" s="7" t="s">
        <v>5</v>
      </c>
      <c r="K84" s="309">
        <v>36</v>
      </c>
      <c r="L84" s="309">
        <v>5300000</v>
      </c>
      <c r="M84" s="309">
        <v>190800000</v>
      </c>
      <c r="N84" s="309">
        <v>5200000</v>
      </c>
      <c r="O84" s="309">
        <f t="shared" si="5"/>
        <v>187200000</v>
      </c>
      <c r="P84" s="48" t="s">
        <v>1358</v>
      </c>
      <c r="Q84" s="142">
        <v>0</v>
      </c>
      <c r="R84" s="142">
        <v>0</v>
      </c>
      <c r="S84" s="142">
        <v>0</v>
      </c>
      <c r="T84" s="142">
        <v>0</v>
      </c>
      <c r="U84" s="142">
        <v>0</v>
      </c>
      <c r="V84" s="142">
        <v>0</v>
      </c>
      <c r="W84" s="142">
        <v>0</v>
      </c>
      <c r="X84" s="142">
        <v>0</v>
      </c>
      <c r="Y84" s="142">
        <v>0</v>
      </c>
      <c r="Z84" s="142">
        <v>36</v>
      </c>
      <c r="AA84" s="142">
        <v>0</v>
      </c>
      <c r="AB84" s="142">
        <v>0</v>
      </c>
      <c r="AC84" s="142">
        <v>0</v>
      </c>
      <c r="AD84" s="142">
        <v>0</v>
      </c>
      <c r="AE84" s="142">
        <v>0</v>
      </c>
      <c r="AF84" s="142">
        <v>0</v>
      </c>
      <c r="AG84" s="142">
        <v>0</v>
      </c>
      <c r="AH84" s="142">
        <v>0</v>
      </c>
      <c r="AI84" s="142">
        <v>36</v>
      </c>
      <c r="AJ84" s="364">
        <v>0</v>
      </c>
    </row>
    <row r="85" spans="1:36" s="48" customFormat="1" ht="38.25">
      <c r="A85" s="7">
        <v>340</v>
      </c>
      <c r="B85" s="7">
        <v>19</v>
      </c>
      <c r="C85" s="7"/>
      <c r="D85" s="178" t="s">
        <v>236</v>
      </c>
      <c r="E85" s="178" t="s">
        <v>236</v>
      </c>
      <c r="F85" s="22" t="s">
        <v>227</v>
      </c>
      <c r="G85" s="371" t="s">
        <v>237</v>
      </c>
      <c r="H85" s="22" t="s">
        <v>204</v>
      </c>
      <c r="I85" s="7" t="s">
        <v>205</v>
      </c>
      <c r="J85" s="7" t="s">
        <v>5</v>
      </c>
      <c r="K85" s="309">
        <v>6</v>
      </c>
      <c r="L85" s="309">
        <v>6500000</v>
      </c>
      <c r="M85" s="309">
        <v>39000000</v>
      </c>
      <c r="N85" s="309">
        <v>6300000</v>
      </c>
      <c r="O85" s="309">
        <f t="shared" si="5"/>
        <v>37800000</v>
      </c>
      <c r="P85" s="48" t="s">
        <v>1358</v>
      </c>
      <c r="Q85" s="142">
        <v>0</v>
      </c>
      <c r="R85" s="142">
        <v>0</v>
      </c>
      <c r="S85" s="142">
        <v>0</v>
      </c>
      <c r="T85" s="142">
        <v>0</v>
      </c>
      <c r="U85" s="142">
        <v>0</v>
      </c>
      <c r="V85" s="142">
        <v>0</v>
      </c>
      <c r="W85" s="142">
        <v>0</v>
      </c>
      <c r="X85" s="142">
        <v>0</v>
      </c>
      <c r="Y85" s="142">
        <v>0</v>
      </c>
      <c r="Z85" s="142">
        <v>6</v>
      </c>
      <c r="AA85" s="142">
        <v>0</v>
      </c>
      <c r="AB85" s="142">
        <v>0</v>
      </c>
      <c r="AC85" s="142">
        <v>0</v>
      </c>
      <c r="AD85" s="142">
        <v>0</v>
      </c>
      <c r="AE85" s="142">
        <v>0</v>
      </c>
      <c r="AF85" s="142">
        <v>0</v>
      </c>
      <c r="AG85" s="142">
        <v>0</v>
      </c>
      <c r="AH85" s="142">
        <v>0</v>
      </c>
      <c r="AI85" s="142">
        <v>6</v>
      </c>
      <c r="AJ85" s="364">
        <v>0</v>
      </c>
    </row>
    <row r="86" spans="1:36" s="48" customFormat="1" ht="38.25">
      <c r="A86" s="7">
        <v>341</v>
      </c>
      <c r="B86" s="7">
        <v>20</v>
      </c>
      <c r="C86" s="7"/>
      <c r="D86" s="178" t="s">
        <v>238</v>
      </c>
      <c r="E86" s="178" t="s">
        <v>238</v>
      </c>
      <c r="F86" s="22" t="s">
        <v>239</v>
      </c>
      <c r="G86" s="370" t="s">
        <v>240</v>
      </c>
      <c r="H86" s="22" t="s">
        <v>204</v>
      </c>
      <c r="I86" s="7" t="s">
        <v>205</v>
      </c>
      <c r="J86" s="7" t="s">
        <v>5</v>
      </c>
      <c r="K86" s="309">
        <v>6</v>
      </c>
      <c r="L86" s="309">
        <v>4500000</v>
      </c>
      <c r="M86" s="309">
        <v>27000000</v>
      </c>
      <c r="N86" s="309">
        <v>4500000</v>
      </c>
      <c r="O86" s="309">
        <f t="shared" si="5"/>
        <v>27000000</v>
      </c>
      <c r="P86" s="48" t="s">
        <v>1358</v>
      </c>
      <c r="Q86" s="142">
        <v>0</v>
      </c>
      <c r="R86" s="142">
        <v>0</v>
      </c>
      <c r="S86" s="142">
        <v>0</v>
      </c>
      <c r="T86" s="142">
        <v>0</v>
      </c>
      <c r="U86" s="142">
        <v>0</v>
      </c>
      <c r="V86" s="142">
        <v>0</v>
      </c>
      <c r="W86" s="142">
        <v>0</v>
      </c>
      <c r="X86" s="142">
        <v>0</v>
      </c>
      <c r="Y86" s="142">
        <v>0</v>
      </c>
      <c r="Z86" s="142">
        <v>6</v>
      </c>
      <c r="AA86" s="142">
        <v>0</v>
      </c>
      <c r="AB86" s="142">
        <v>0</v>
      </c>
      <c r="AC86" s="142">
        <v>0</v>
      </c>
      <c r="AD86" s="142">
        <v>0</v>
      </c>
      <c r="AE86" s="142">
        <v>0</v>
      </c>
      <c r="AF86" s="142">
        <v>0</v>
      </c>
      <c r="AG86" s="142">
        <v>0</v>
      </c>
      <c r="AH86" s="142">
        <v>0</v>
      </c>
      <c r="AI86" s="142">
        <v>6</v>
      </c>
      <c r="AJ86" s="364">
        <v>0</v>
      </c>
    </row>
    <row r="87" spans="1:36" s="48" customFormat="1" ht="38.25">
      <c r="A87" s="7">
        <v>342</v>
      </c>
      <c r="B87" s="7">
        <v>21</v>
      </c>
      <c r="C87" s="7"/>
      <c r="D87" s="178" t="s">
        <v>241</v>
      </c>
      <c r="E87" s="178" t="s">
        <v>241</v>
      </c>
      <c r="F87" s="22" t="s">
        <v>242</v>
      </c>
      <c r="G87" s="370" t="s">
        <v>243</v>
      </c>
      <c r="H87" s="22" t="s">
        <v>204</v>
      </c>
      <c r="I87" s="7" t="s">
        <v>205</v>
      </c>
      <c r="J87" s="7" t="s">
        <v>5</v>
      </c>
      <c r="K87" s="309">
        <v>5</v>
      </c>
      <c r="L87" s="309">
        <v>3200000</v>
      </c>
      <c r="M87" s="309">
        <v>16000000</v>
      </c>
      <c r="N87" s="309">
        <v>3200000</v>
      </c>
      <c r="O87" s="309">
        <f t="shared" si="5"/>
        <v>16000000</v>
      </c>
      <c r="P87" s="48" t="s">
        <v>1358</v>
      </c>
      <c r="Q87" s="142">
        <v>0</v>
      </c>
      <c r="R87" s="142">
        <v>0</v>
      </c>
      <c r="S87" s="142">
        <v>0</v>
      </c>
      <c r="T87" s="142">
        <v>0</v>
      </c>
      <c r="U87" s="142">
        <v>0</v>
      </c>
      <c r="V87" s="142">
        <v>0</v>
      </c>
      <c r="W87" s="142">
        <v>0</v>
      </c>
      <c r="X87" s="142">
        <v>0</v>
      </c>
      <c r="Y87" s="142">
        <v>0</v>
      </c>
      <c r="Z87" s="142">
        <v>5</v>
      </c>
      <c r="AA87" s="142">
        <v>0</v>
      </c>
      <c r="AB87" s="142">
        <v>0</v>
      </c>
      <c r="AC87" s="142">
        <v>0</v>
      </c>
      <c r="AD87" s="142">
        <v>0</v>
      </c>
      <c r="AE87" s="142">
        <v>0</v>
      </c>
      <c r="AF87" s="142">
        <v>0</v>
      </c>
      <c r="AG87" s="142">
        <v>0</v>
      </c>
      <c r="AH87" s="142">
        <v>0</v>
      </c>
      <c r="AI87" s="142">
        <v>5</v>
      </c>
      <c r="AJ87" s="364">
        <v>0</v>
      </c>
    </row>
    <row r="88" spans="1:36" s="48" customFormat="1" ht="38.25">
      <c r="A88" s="7">
        <v>343</v>
      </c>
      <c r="B88" s="7">
        <v>22</v>
      </c>
      <c r="C88" s="7"/>
      <c r="D88" s="178" t="s">
        <v>244</v>
      </c>
      <c r="E88" s="178" t="s">
        <v>244</v>
      </c>
      <c r="F88" s="22" t="s">
        <v>245</v>
      </c>
      <c r="G88" s="370" t="s">
        <v>246</v>
      </c>
      <c r="H88" s="22" t="s">
        <v>204</v>
      </c>
      <c r="I88" s="7" t="s">
        <v>205</v>
      </c>
      <c r="J88" s="7" t="s">
        <v>5</v>
      </c>
      <c r="K88" s="309">
        <v>6</v>
      </c>
      <c r="L88" s="309">
        <v>9200000</v>
      </c>
      <c r="M88" s="309">
        <v>55200000</v>
      </c>
      <c r="N88" s="309">
        <v>8500000</v>
      </c>
      <c r="O88" s="309">
        <f t="shared" si="5"/>
        <v>51000000</v>
      </c>
      <c r="P88" s="48" t="s">
        <v>1358</v>
      </c>
      <c r="Q88" s="142">
        <v>0</v>
      </c>
      <c r="R88" s="142">
        <v>0</v>
      </c>
      <c r="S88" s="142">
        <v>0</v>
      </c>
      <c r="T88" s="142">
        <v>0</v>
      </c>
      <c r="U88" s="142">
        <v>0</v>
      </c>
      <c r="V88" s="142">
        <v>0</v>
      </c>
      <c r="W88" s="142">
        <v>0</v>
      </c>
      <c r="X88" s="142">
        <v>0</v>
      </c>
      <c r="Y88" s="142">
        <v>0</v>
      </c>
      <c r="Z88" s="142">
        <v>6</v>
      </c>
      <c r="AA88" s="142">
        <v>0</v>
      </c>
      <c r="AB88" s="142">
        <v>0</v>
      </c>
      <c r="AC88" s="142">
        <v>0</v>
      </c>
      <c r="AD88" s="142">
        <v>0</v>
      </c>
      <c r="AE88" s="142">
        <v>0</v>
      </c>
      <c r="AF88" s="142">
        <v>0</v>
      </c>
      <c r="AG88" s="142">
        <v>0</v>
      </c>
      <c r="AH88" s="142">
        <v>0</v>
      </c>
      <c r="AI88" s="142">
        <v>6</v>
      </c>
      <c r="AJ88" s="364">
        <v>0</v>
      </c>
    </row>
    <row r="89" spans="1:36" s="48" customFormat="1" ht="38.25">
      <c r="A89" s="7">
        <v>344</v>
      </c>
      <c r="B89" s="7">
        <v>23</v>
      </c>
      <c r="C89" s="7"/>
      <c r="D89" s="178" t="s">
        <v>247</v>
      </c>
      <c r="E89" s="178" t="s">
        <v>247</v>
      </c>
      <c r="F89" s="22" t="s">
        <v>248</v>
      </c>
      <c r="G89" s="371" t="s">
        <v>249</v>
      </c>
      <c r="H89" s="22" t="s">
        <v>204</v>
      </c>
      <c r="I89" s="7" t="s">
        <v>205</v>
      </c>
      <c r="J89" s="7" t="s">
        <v>5</v>
      </c>
      <c r="K89" s="309">
        <v>20</v>
      </c>
      <c r="L89" s="309">
        <v>4200000</v>
      </c>
      <c r="M89" s="309">
        <v>84000000</v>
      </c>
      <c r="N89" s="309">
        <v>3900000</v>
      </c>
      <c r="O89" s="309">
        <f t="shared" si="5"/>
        <v>78000000</v>
      </c>
      <c r="P89" s="48" t="s">
        <v>1358</v>
      </c>
      <c r="Q89" s="142">
        <v>0</v>
      </c>
      <c r="R89" s="142">
        <v>0</v>
      </c>
      <c r="S89" s="142">
        <v>0</v>
      </c>
      <c r="T89" s="142">
        <v>0</v>
      </c>
      <c r="U89" s="142">
        <v>0</v>
      </c>
      <c r="V89" s="142">
        <v>0</v>
      </c>
      <c r="W89" s="142">
        <v>0</v>
      </c>
      <c r="X89" s="142">
        <v>0</v>
      </c>
      <c r="Y89" s="142">
        <v>0</v>
      </c>
      <c r="Z89" s="142">
        <v>20</v>
      </c>
      <c r="AA89" s="142">
        <v>0</v>
      </c>
      <c r="AB89" s="142">
        <v>0</v>
      </c>
      <c r="AC89" s="142">
        <v>0</v>
      </c>
      <c r="AD89" s="142">
        <v>0</v>
      </c>
      <c r="AE89" s="142">
        <v>0</v>
      </c>
      <c r="AF89" s="142">
        <v>0</v>
      </c>
      <c r="AG89" s="142">
        <v>0</v>
      </c>
      <c r="AH89" s="142">
        <v>0</v>
      </c>
      <c r="AI89" s="142">
        <v>20</v>
      </c>
      <c r="AJ89" s="364">
        <v>0</v>
      </c>
    </row>
    <row r="90" spans="1:36" s="48" customFormat="1" ht="38.25">
      <c r="A90" s="7">
        <v>345</v>
      </c>
      <c r="B90" s="7">
        <v>24</v>
      </c>
      <c r="C90" s="7"/>
      <c r="D90" s="178" t="s">
        <v>250</v>
      </c>
      <c r="E90" s="178" t="s">
        <v>250</v>
      </c>
      <c r="F90" s="22" t="s">
        <v>218</v>
      </c>
      <c r="G90" s="371" t="s">
        <v>251</v>
      </c>
      <c r="H90" s="22" t="s">
        <v>204</v>
      </c>
      <c r="I90" s="7" t="s">
        <v>205</v>
      </c>
      <c r="J90" s="7" t="s">
        <v>5</v>
      </c>
      <c r="K90" s="309">
        <v>50</v>
      </c>
      <c r="L90" s="309">
        <v>4200000</v>
      </c>
      <c r="M90" s="309">
        <v>210000000</v>
      </c>
      <c r="N90" s="309">
        <v>4100000</v>
      </c>
      <c r="O90" s="309">
        <f t="shared" si="5"/>
        <v>205000000</v>
      </c>
      <c r="P90" s="48" t="s">
        <v>1358</v>
      </c>
      <c r="Q90" s="142">
        <v>0</v>
      </c>
      <c r="R90" s="142">
        <v>0</v>
      </c>
      <c r="S90" s="142">
        <v>0</v>
      </c>
      <c r="T90" s="142">
        <v>0</v>
      </c>
      <c r="U90" s="142">
        <v>0</v>
      </c>
      <c r="V90" s="142">
        <v>0</v>
      </c>
      <c r="W90" s="142">
        <v>0</v>
      </c>
      <c r="X90" s="142">
        <v>0</v>
      </c>
      <c r="Y90" s="142">
        <v>0</v>
      </c>
      <c r="Z90" s="142">
        <v>50</v>
      </c>
      <c r="AA90" s="142">
        <v>0</v>
      </c>
      <c r="AB90" s="142">
        <v>0</v>
      </c>
      <c r="AC90" s="142">
        <v>0</v>
      </c>
      <c r="AD90" s="142">
        <v>0</v>
      </c>
      <c r="AE90" s="142">
        <v>0</v>
      </c>
      <c r="AF90" s="142">
        <v>0</v>
      </c>
      <c r="AG90" s="142">
        <v>0</v>
      </c>
      <c r="AH90" s="142">
        <v>0</v>
      </c>
      <c r="AI90" s="142">
        <v>50</v>
      </c>
      <c r="AJ90" s="364">
        <v>0</v>
      </c>
    </row>
    <row r="91" spans="1:36" s="48" customFormat="1" ht="38.25">
      <c r="A91" s="7">
        <v>346</v>
      </c>
      <c r="B91" s="7">
        <v>25</v>
      </c>
      <c r="C91" s="7"/>
      <c r="D91" s="178" t="s">
        <v>252</v>
      </c>
      <c r="E91" s="178" t="s">
        <v>252</v>
      </c>
      <c r="F91" s="22" t="s">
        <v>248</v>
      </c>
      <c r="G91" s="371" t="s">
        <v>253</v>
      </c>
      <c r="H91" s="22" t="s">
        <v>204</v>
      </c>
      <c r="I91" s="7" t="s">
        <v>205</v>
      </c>
      <c r="J91" s="7" t="s">
        <v>5</v>
      </c>
      <c r="K91" s="309">
        <v>50</v>
      </c>
      <c r="L91" s="309">
        <v>5500000</v>
      </c>
      <c r="M91" s="309">
        <v>275000000</v>
      </c>
      <c r="N91" s="309">
        <v>5200000</v>
      </c>
      <c r="O91" s="309">
        <f t="shared" si="5"/>
        <v>260000000</v>
      </c>
      <c r="P91" s="48" t="s">
        <v>1358</v>
      </c>
      <c r="Q91" s="142">
        <v>0</v>
      </c>
      <c r="R91" s="142">
        <v>0</v>
      </c>
      <c r="S91" s="142">
        <v>0</v>
      </c>
      <c r="T91" s="142">
        <v>0</v>
      </c>
      <c r="U91" s="142">
        <v>0</v>
      </c>
      <c r="V91" s="142">
        <v>0</v>
      </c>
      <c r="W91" s="142">
        <v>0</v>
      </c>
      <c r="X91" s="142">
        <v>0</v>
      </c>
      <c r="Y91" s="142">
        <v>0</v>
      </c>
      <c r="Z91" s="142">
        <v>50</v>
      </c>
      <c r="AA91" s="142">
        <v>0</v>
      </c>
      <c r="AB91" s="142">
        <v>0</v>
      </c>
      <c r="AC91" s="142">
        <v>0</v>
      </c>
      <c r="AD91" s="142">
        <v>0</v>
      </c>
      <c r="AE91" s="142">
        <v>0</v>
      </c>
      <c r="AF91" s="142">
        <v>0</v>
      </c>
      <c r="AG91" s="142">
        <v>0</v>
      </c>
      <c r="AH91" s="142">
        <v>0</v>
      </c>
      <c r="AI91" s="142">
        <v>50</v>
      </c>
      <c r="AJ91" s="364">
        <v>0</v>
      </c>
    </row>
    <row r="92" spans="1:36" s="48" customFormat="1" ht="38.25">
      <c r="A92" s="7">
        <v>347</v>
      </c>
      <c r="B92" s="7">
        <v>26</v>
      </c>
      <c r="C92" s="7"/>
      <c r="D92" s="178" t="s">
        <v>254</v>
      </c>
      <c r="E92" s="178" t="s">
        <v>254</v>
      </c>
      <c r="F92" s="22" t="s">
        <v>248</v>
      </c>
      <c r="G92" s="371" t="s">
        <v>255</v>
      </c>
      <c r="H92" s="22" t="s">
        <v>204</v>
      </c>
      <c r="I92" s="7" t="s">
        <v>205</v>
      </c>
      <c r="J92" s="7" t="s">
        <v>5</v>
      </c>
      <c r="K92" s="309">
        <v>50</v>
      </c>
      <c r="L92" s="309">
        <v>5500000</v>
      </c>
      <c r="M92" s="309">
        <v>275000000</v>
      </c>
      <c r="N92" s="309">
        <v>5200000</v>
      </c>
      <c r="O92" s="309">
        <f t="shared" si="5"/>
        <v>260000000</v>
      </c>
      <c r="P92" s="48" t="s">
        <v>1358</v>
      </c>
      <c r="Q92" s="142">
        <v>0</v>
      </c>
      <c r="R92" s="142">
        <v>0</v>
      </c>
      <c r="S92" s="142">
        <v>0</v>
      </c>
      <c r="T92" s="142">
        <v>0</v>
      </c>
      <c r="U92" s="142">
        <v>0</v>
      </c>
      <c r="V92" s="142">
        <v>0</v>
      </c>
      <c r="W92" s="142">
        <v>0</v>
      </c>
      <c r="X92" s="142">
        <v>0</v>
      </c>
      <c r="Y92" s="142">
        <v>0</v>
      </c>
      <c r="Z92" s="142">
        <v>50</v>
      </c>
      <c r="AA92" s="142">
        <v>0</v>
      </c>
      <c r="AB92" s="142">
        <v>0</v>
      </c>
      <c r="AC92" s="142">
        <v>0</v>
      </c>
      <c r="AD92" s="142">
        <v>0</v>
      </c>
      <c r="AE92" s="142">
        <v>0</v>
      </c>
      <c r="AF92" s="142">
        <v>0</v>
      </c>
      <c r="AG92" s="142">
        <v>0</v>
      </c>
      <c r="AH92" s="142">
        <v>0</v>
      </c>
      <c r="AI92" s="142">
        <v>50</v>
      </c>
      <c r="AJ92" s="364">
        <v>0</v>
      </c>
    </row>
    <row r="93" spans="1:36" s="48" customFormat="1" ht="38.25">
      <c r="A93" s="7">
        <v>348</v>
      </c>
      <c r="B93" s="7">
        <v>27</v>
      </c>
      <c r="C93" s="7"/>
      <c r="D93" s="178" t="s">
        <v>256</v>
      </c>
      <c r="E93" s="178" t="s">
        <v>256</v>
      </c>
      <c r="F93" s="22" t="s">
        <v>257</v>
      </c>
      <c r="G93" s="371" t="s">
        <v>258</v>
      </c>
      <c r="H93" s="22" t="s">
        <v>204</v>
      </c>
      <c r="I93" s="7" t="s">
        <v>205</v>
      </c>
      <c r="J93" s="7" t="s">
        <v>5</v>
      </c>
      <c r="K93" s="309">
        <v>6</v>
      </c>
      <c r="L93" s="309">
        <v>4200000</v>
      </c>
      <c r="M93" s="309">
        <v>25200000</v>
      </c>
      <c r="N93" s="309">
        <v>3600000</v>
      </c>
      <c r="O93" s="309">
        <f t="shared" si="5"/>
        <v>21600000</v>
      </c>
      <c r="P93" s="48" t="s">
        <v>1358</v>
      </c>
      <c r="Q93" s="142">
        <v>0</v>
      </c>
      <c r="R93" s="142">
        <v>0</v>
      </c>
      <c r="S93" s="142">
        <v>0</v>
      </c>
      <c r="T93" s="142">
        <v>0</v>
      </c>
      <c r="U93" s="142">
        <v>0</v>
      </c>
      <c r="V93" s="142">
        <v>0</v>
      </c>
      <c r="W93" s="142">
        <v>0</v>
      </c>
      <c r="X93" s="142">
        <v>0</v>
      </c>
      <c r="Y93" s="142">
        <v>0</v>
      </c>
      <c r="Z93" s="142">
        <v>6</v>
      </c>
      <c r="AA93" s="142">
        <v>0</v>
      </c>
      <c r="AB93" s="142">
        <v>0</v>
      </c>
      <c r="AC93" s="142">
        <v>0</v>
      </c>
      <c r="AD93" s="142">
        <v>0</v>
      </c>
      <c r="AE93" s="142">
        <v>0</v>
      </c>
      <c r="AF93" s="142">
        <v>0</v>
      </c>
      <c r="AG93" s="142">
        <v>0</v>
      </c>
      <c r="AH93" s="142">
        <v>0</v>
      </c>
      <c r="AI93" s="142">
        <v>6</v>
      </c>
      <c r="AJ93" s="364">
        <v>0</v>
      </c>
    </row>
    <row r="94" spans="1:36" s="48" customFormat="1" ht="38.25">
      <c r="A94" s="7">
        <v>349</v>
      </c>
      <c r="B94" s="7">
        <v>28</v>
      </c>
      <c r="C94" s="7"/>
      <c r="D94" s="178" t="s">
        <v>259</v>
      </c>
      <c r="E94" s="178" t="s">
        <v>259</v>
      </c>
      <c r="F94" s="22" t="s">
        <v>260</v>
      </c>
      <c r="G94" s="371" t="s">
        <v>261</v>
      </c>
      <c r="H94" s="22" t="s">
        <v>204</v>
      </c>
      <c r="I94" s="7" t="s">
        <v>205</v>
      </c>
      <c r="J94" s="7" t="s">
        <v>5</v>
      </c>
      <c r="K94" s="309">
        <v>6</v>
      </c>
      <c r="L94" s="309">
        <v>4300000</v>
      </c>
      <c r="M94" s="309">
        <v>25800000</v>
      </c>
      <c r="N94" s="309">
        <v>4100000</v>
      </c>
      <c r="O94" s="309">
        <f t="shared" si="5"/>
        <v>24600000</v>
      </c>
      <c r="P94" s="48" t="s">
        <v>1358</v>
      </c>
      <c r="Q94" s="142">
        <v>0</v>
      </c>
      <c r="R94" s="142">
        <v>0</v>
      </c>
      <c r="S94" s="142">
        <v>0</v>
      </c>
      <c r="T94" s="142">
        <v>0</v>
      </c>
      <c r="U94" s="142">
        <v>0</v>
      </c>
      <c r="V94" s="142">
        <v>0</v>
      </c>
      <c r="W94" s="142">
        <v>0</v>
      </c>
      <c r="X94" s="142">
        <v>0</v>
      </c>
      <c r="Y94" s="142">
        <v>0</v>
      </c>
      <c r="Z94" s="142">
        <v>6</v>
      </c>
      <c r="AA94" s="142">
        <v>0</v>
      </c>
      <c r="AB94" s="142">
        <v>0</v>
      </c>
      <c r="AC94" s="142">
        <v>0</v>
      </c>
      <c r="AD94" s="142">
        <v>0</v>
      </c>
      <c r="AE94" s="142">
        <v>0</v>
      </c>
      <c r="AF94" s="142">
        <v>0</v>
      </c>
      <c r="AG94" s="142">
        <v>0</v>
      </c>
      <c r="AH94" s="142">
        <v>0</v>
      </c>
      <c r="AI94" s="142">
        <v>6</v>
      </c>
      <c r="AJ94" s="364">
        <v>0</v>
      </c>
    </row>
    <row r="95" spans="1:36" s="48" customFormat="1" ht="38.25">
      <c r="A95" s="7">
        <v>350</v>
      </c>
      <c r="B95" s="7">
        <v>29</v>
      </c>
      <c r="C95" s="7"/>
      <c r="D95" s="178" t="s">
        <v>262</v>
      </c>
      <c r="E95" s="178" t="s">
        <v>262</v>
      </c>
      <c r="F95" s="22" t="s">
        <v>263</v>
      </c>
      <c r="G95" s="371" t="s">
        <v>264</v>
      </c>
      <c r="H95" s="22" t="s">
        <v>204</v>
      </c>
      <c r="I95" s="7" t="s">
        <v>205</v>
      </c>
      <c r="J95" s="7" t="s">
        <v>5</v>
      </c>
      <c r="K95" s="309">
        <v>10</v>
      </c>
      <c r="L95" s="309">
        <v>3000000</v>
      </c>
      <c r="M95" s="309">
        <v>30000000</v>
      </c>
      <c r="N95" s="309">
        <v>3000000</v>
      </c>
      <c r="O95" s="309">
        <f t="shared" si="5"/>
        <v>30000000</v>
      </c>
      <c r="P95" s="48" t="s">
        <v>1358</v>
      </c>
      <c r="Q95" s="142">
        <v>0</v>
      </c>
      <c r="R95" s="142">
        <v>0</v>
      </c>
      <c r="S95" s="142">
        <v>0</v>
      </c>
      <c r="T95" s="142">
        <v>0</v>
      </c>
      <c r="U95" s="142">
        <v>0</v>
      </c>
      <c r="V95" s="142">
        <v>0</v>
      </c>
      <c r="W95" s="142">
        <v>0</v>
      </c>
      <c r="X95" s="142">
        <v>0</v>
      </c>
      <c r="Y95" s="142">
        <v>0</v>
      </c>
      <c r="Z95" s="142">
        <v>10</v>
      </c>
      <c r="AA95" s="142">
        <v>0</v>
      </c>
      <c r="AB95" s="142">
        <v>0</v>
      </c>
      <c r="AC95" s="142">
        <v>0</v>
      </c>
      <c r="AD95" s="142">
        <v>0</v>
      </c>
      <c r="AE95" s="142">
        <v>0</v>
      </c>
      <c r="AF95" s="142">
        <v>0</v>
      </c>
      <c r="AG95" s="142">
        <v>0</v>
      </c>
      <c r="AH95" s="142">
        <v>0</v>
      </c>
      <c r="AI95" s="142">
        <v>10</v>
      </c>
      <c r="AJ95" s="364">
        <v>0</v>
      </c>
    </row>
    <row r="96" spans="1:36" s="48" customFormat="1" ht="38.25">
      <c r="A96" s="7">
        <v>351</v>
      </c>
      <c r="B96" s="7">
        <v>30</v>
      </c>
      <c r="C96" s="7"/>
      <c r="D96" s="178" t="s">
        <v>265</v>
      </c>
      <c r="E96" s="178" t="s">
        <v>265</v>
      </c>
      <c r="F96" s="22" t="s">
        <v>266</v>
      </c>
      <c r="G96" s="370" t="s">
        <v>267</v>
      </c>
      <c r="H96" s="22" t="s">
        <v>204</v>
      </c>
      <c r="I96" s="7" t="s">
        <v>205</v>
      </c>
      <c r="J96" s="7" t="s">
        <v>5</v>
      </c>
      <c r="K96" s="309">
        <v>3</v>
      </c>
      <c r="L96" s="309">
        <v>5500000</v>
      </c>
      <c r="M96" s="309">
        <v>16500000</v>
      </c>
      <c r="N96" s="309">
        <v>5100000</v>
      </c>
      <c r="O96" s="309">
        <f t="shared" si="5"/>
        <v>15300000</v>
      </c>
      <c r="P96" s="48" t="s">
        <v>1358</v>
      </c>
      <c r="Q96" s="142">
        <v>0</v>
      </c>
      <c r="R96" s="142">
        <v>0</v>
      </c>
      <c r="S96" s="142">
        <v>0</v>
      </c>
      <c r="T96" s="142">
        <v>0</v>
      </c>
      <c r="U96" s="142">
        <v>0</v>
      </c>
      <c r="V96" s="142">
        <v>0</v>
      </c>
      <c r="W96" s="142">
        <v>0</v>
      </c>
      <c r="X96" s="142">
        <v>0</v>
      </c>
      <c r="Y96" s="142">
        <v>0</v>
      </c>
      <c r="Z96" s="142">
        <v>3</v>
      </c>
      <c r="AA96" s="142">
        <v>0</v>
      </c>
      <c r="AB96" s="142">
        <v>0</v>
      </c>
      <c r="AC96" s="142">
        <v>0</v>
      </c>
      <c r="AD96" s="142">
        <v>0</v>
      </c>
      <c r="AE96" s="142">
        <v>0</v>
      </c>
      <c r="AF96" s="142">
        <v>0</v>
      </c>
      <c r="AG96" s="142">
        <v>0</v>
      </c>
      <c r="AH96" s="142">
        <v>0</v>
      </c>
      <c r="AI96" s="142">
        <v>3</v>
      </c>
      <c r="AJ96" s="364">
        <v>0</v>
      </c>
    </row>
    <row r="97" spans="1:54" s="48" customFormat="1" ht="38.25">
      <c r="A97" s="7">
        <v>352</v>
      </c>
      <c r="B97" s="7">
        <v>31</v>
      </c>
      <c r="C97" s="7"/>
      <c r="D97" s="178" t="s">
        <v>268</v>
      </c>
      <c r="E97" s="178" t="s">
        <v>268</v>
      </c>
      <c r="F97" s="22" t="s">
        <v>269</v>
      </c>
      <c r="G97" s="371" t="s">
        <v>270</v>
      </c>
      <c r="H97" s="22" t="s">
        <v>204</v>
      </c>
      <c r="I97" s="7" t="s">
        <v>205</v>
      </c>
      <c r="J97" s="7" t="s">
        <v>5</v>
      </c>
      <c r="K97" s="309">
        <v>10</v>
      </c>
      <c r="L97" s="309">
        <v>6500000</v>
      </c>
      <c r="M97" s="309">
        <v>65000000</v>
      </c>
      <c r="N97" s="309">
        <v>6500000</v>
      </c>
      <c r="O97" s="309">
        <f t="shared" si="5"/>
        <v>65000000</v>
      </c>
      <c r="P97" s="48" t="s">
        <v>1358</v>
      </c>
      <c r="Q97" s="142">
        <v>0</v>
      </c>
      <c r="R97" s="142">
        <v>0</v>
      </c>
      <c r="S97" s="142">
        <v>0</v>
      </c>
      <c r="T97" s="142">
        <v>0</v>
      </c>
      <c r="U97" s="142">
        <v>0</v>
      </c>
      <c r="V97" s="142">
        <v>0</v>
      </c>
      <c r="W97" s="142">
        <v>0</v>
      </c>
      <c r="X97" s="142">
        <v>0</v>
      </c>
      <c r="Y97" s="142">
        <v>0</v>
      </c>
      <c r="Z97" s="142">
        <v>10</v>
      </c>
      <c r="AA97" s="142">
        <v>0</v>
      </c>
      <c r="AB97" s="142">
        <v>0</v>
      </c>
      <c r="AC97" s="142">
        <v>0</v>
      </c>
      <c r="AD97" s="142">
        <v>0</v>
      </c>
      <c r="AE97" s="142">
        <v>0</v>
      </c>
      <c r="AF97" s="142">
        <v>0</v>
      </c>
      <c r="AG97" s="142">
        <v>0</v>
      </c>
      <c r="AH97" s="142">
        <v>0</v>
      </c>
      <c r="AI97" s="142">
        <v>10</v>
      </c>
      <c r="AJ97" s="364">
        <v>0</v>
      </c>
    </row>
    <row r="98" spans="1:54" s="48" customFormat="1" ht="38.25">
      <c r="A98" s="7">
        <v>353</v>
      </c>
      <c r="B98" s="7">
        <v>32</v>
      </c>
      <c r="C98" s="7"/>
      <c r="D98" s="178" t="s">
        <v>271</v>
      </c>
      <c r="E98" s="178" t="s">
        <v>271</v>
      </c>
      <c r="F98" s="22" t="s">
        <v>218</v>
      </c>
      <c r="G98" s="371" t="s">
        <v>272</v>
      </c>
      <c r="H98" s="22" t="s">
        <v>204</v>
      </c>
      <c r="I98" s="7" t="s">
        <v>205</v>
      </c>
      <c r="J98" s="7" t="s">
        <v>5</v>
      </c>
      <c r="K98" s="309">
        <v>30</v>
      </c>
      <c r="L98" s="309">
        <v>7800000</v>
      </c>
      <c r="M98" s="309">
        <v>234000000</v>
      </c>
      <c r="N98" s="309">
        <v>7600000</v>
      </c>
      <c r="O98" s="309">
        <f t="shared" si="5"/>
        <v>228000000</v>
      </c>
      <c r="P98" s="48" t="s">
        <v>1358</v>
      </c>
      <c r="Q98" s="142">
        <v>0</v>
      </c>
      <c r="R98" s="142">
        <v>0</v>
      </c>
      <c r="S98" s="142">
        <v>0</v>
      </c>
      <c r="T98" s="142">
        <v>0</v>
      </c>
      <c r="U98" s="142">
        <v>0</v>
      </c>
      <c r="V98" s="142">
        <v>0</v>
      </c>
      <c r="W98" s="142">
        <v>0</v>
      </c>
      <c r="X98" s="142">
        <v>0</v>
      </c>
      <c r="Y98" s="142">
        <v>0</v>
      </c>
      <c r="Z98" s="142">
        <v>30</v>
      </c>
      <c r="AA98" s="142">
        <v>0</v>
      </c>
      <c r="AB98" s="142">
        <v>0</v>
      </c>
      <c r="AC98" s="142">
        <v>0</v>
      </c>
      <c r="AD98" s="142">
        <v>0</v>
      </c>
      <c r="AE98" s="142">
        <v>0</v>
      </c>
      <c r="AF98" s="142">
        <v>0</v>
      </c>
      <c r="AG98" s="142">
        <v>0</v>
      </c>
      <c r="AH98" s="142">
        <v>0</v>
      </c>
      <c r="AI98" s="142">
        <v>30</v>
      </c>
      <c r="AJ98" s="364">
        <v>0</v>
      </c>
    </row>
    <row r="99" spans="1:54" s="48" customFormat="1" ht="38.25">
      <c r="A99" s="7">
        <v>354</v>
      </c>
      <c r="B99" s="7">
        <v>33</v>
      </c>
      <c r="C99" s="7"/>
      <c r="D99" s="178" t="s">
        <v>273</v>
      </c>
      <c r="E99" s="178" t="s">
        <v>273</v>
      </c>
      <c r="F99" s="22" t="s">
        <v>269</v>
      </c>
      <c r="G99" s="371" t="s">
        <v>274</v>
      </c>
      <c r="H99" s="22" t="s">
        <v>204</v>
      </c>
      <c r="I99" s="7" t="s">
        <v>205</v>
      </c>
      <c r="J99" s="7" t="s">
        <v>5</v>
      </c>
      <c r="K99" s="309">
        <v>42</v>
      </c>
      <c r="L99" s="309">
        <v>7800000</v>
      </c>
      <c r="M99" s="309">
        <v>327600000</v>
      </c>
      <c r="N99" s="309">
        <v>7600000</v>
      </c>
      <c r="O99" s="309">
        <f t="shared" si="5"/>
        <v>319200000</v>
      </c>
      <c r="P99" s="48" t="s">
        <v>1358</v>
      </c>
      <c r="Q99" s="142">
        <v>0</v>
      </c>
      <c r="R99" s="142">
        <v>0</v>
      </c>
      <c r="S99" s="142">
        <v>0</v>
      </c>
      <c r="T99" s="142">
        <v>0</v>
      </c>
      <c r="U99" s="142">
        <v>0</v>
      </c>
      <c r="V99" s="142">
        <v>0</v>
      </c>
      <c r="W99" s="142">
        <v>0</v>
      </c>
      <c r="X99" s="142">
        <v>0</v>
      </c>
      <c r="Y99" s="142">
        <v>0</v>
      </c>
      <c r="Z99" s="142">
        <v>42</v>
      </c>
      <c r="AA99" s="142">
        <v>0</v>
      </c>
      <c r="AB99" s="142">
        <v>0</v>
      </c>
      <c r="AC99" s="142">
        <v>0</v>
      </c>
      <c r="AD99" s="142">
        <v>0</v>
      </c>
      <c r="AE99" s="142">
        <v>0</v>
      </c>
      <c r="AF99" s="142">
        <v>0</v>
      </c>
      <c r="AG99" s="142">
        <v>0</v>
      </c>
      <c r="AH99" s="142">
        <v>0</v>
      </c>
      <c r="AI99" s="142">
        <v>42</v>
      </c>
      <c r="AJ99" s="364">
        <v>0</v>
      </c>
    </row>
    <row r="100" spans="1:54" s="48" customFormat="1" ht="38.25">
      <c r="A100" s="7">
        <v>355</v>
      </c>
      <c r="B100" s="7">
        <v>34</v>
      </c>
      <c r="C100" s="7"/>
      <c r="D100" s="178" t="s">
        <v>275</v>
      </c>
      <c r="E100" s="178" t="s">
        <v>275</v>
      </c>
      <c r="F100" s="22" t="s">
        <v>269</v>
      </c>
      <c r="G100" s="371" t="s">
        <v>276</v>
      </c>
      <c r="H100" s="22" t="s">
        <v>204</v>
      </c>
      <c r="I100" s="7" t="s">
        <v>205</v>
      </c>
      <c r="J100" s="7" t="s">
        <v>5</v>
      </c>
      <c r="K100" s="309">
        <v>25</v>
      </c>
      <c r="L100" s="309">
        <v>7800000</v>
      </c>
      <c r="M100" s="309">
        <v>195000000</v>
      </c>
      <c r="N100" s="309">
        <v>7600000</v>
      </c>
      <c r="O100" s="309">
        <f t="shared" si="5"/>
        <v>190000000</v>
      </c>
      <c r="P100" s="48" t="s">
        <v>1358</v>
      </c>
      <c r="Q100" s="142">
        <v>0</v>
      </c>
      <c r="R100" s="142">
        <v>0</v>
      </c>
      <c r="S100" s="142">
        <v>0</v>
      </c>
      <c r="T100" s="142">
        <v>0</v>
      </c>
      <c r="U100" s="142">
        <v>0</v>
      </c>
      <c r="V100" s="142">
        <v>0</v>
      </c>
      <c r="W100" s="142">
        <v>0</v>
      </c>
      <c r="X100" s="142">
        <v>0</v>
      </c>
      <c r="Y100" s="142">
        <v>0</v>
      </c>
      <c r="Z100" s="142">
        <v>25</v>
      </c>
      <c r="AA100" s="142">
        <v>0</v>
      </c>
      <c r="AB100" s="142">
        <v>0</v>
      </c>
      <c r="AC100" s="142">
        <v>0</v>
      </c>
      <c r="AD100" s="142">
        <v>0</v>
      </c>
      <c r="AE100" s="142">
        <v>0</v>
      </c>
      <c r="AF100" s="142">
        <v>0</v>
      </c>
      <c r="AG100" s="142">
        <v>0</v>
      </c>
      <c r="AH100" s="142">
        <v>0</v>
      </c>
      <c r="AI100" s="142">
        <v>25</v>
      </c>
      <c r="AJ100" s="364">
        <v>0</v>
      </c>
    </row>
    <row r="101" spans="1:54" s="142" customFormat="1" ht="12.75">
      <c r="B101" s="151" t="s">
        <v>354</v>
      </c>
      <c r="C101" s="152"/>
      <c r="D101" s="152"/>
      <c r="E101" s="152"/>
      <c r="F101" s="152"/>
      <c r="G101" s="376"/>
      <c r="H101" s="93"/>
      <c r="I101" s="94"/>
      <c r="J101" s="94"/>
      <c r="K101" s="360"/>
      <c r="L101" s="360"/>
      <c r="M101" s="360">
        <v>214440800</v>
      </c>
      <c r="N101" s="331"/>
      <c r="O101" s="332">
        <f>SUM(O102:O114)</f>
        <v>214250000</v>
      </c>
      <c r="P101" s="142" t="s">
        <v>1350</v>
      </c>
      <c r="Q101" s="142" t="e">
        <v>#N/A</v>
      </c>
      <c r="R101" s="142" t="e">
        <v>#N/A</v>
      </c>
      <c r="S101" s="142" t="e">
        <v>#N/A</v>
      </c>
      <c r="T101" s="142" t="e">
        <v>#N/A</v>
      </c>
      <c r="U101" s="142" t="e">
        <v>#N/A</v>
      </c>
      <c r="V101" s="142" t="e">
        <v>#N/A</v>
      </c>
      <c r="W101" s="142" t="e">
        <v>#N/A</v>
      </c>
      <c r="X101" s="142" t="e">
        <v>#N/A</v>
      </c>
      <c r="Y101" s="142" t="e">
        <v>#N/A</v>
      </c>
      <c r="Z101" s="142" t="e">
        <v>#N/A</v>
      </c>
      <c r="AA101" s="142" t="e">
        <v>#N/A</v>
      </c>
      <c r="AB101" s="142" t="e">
        <v>#N/A</v>
      </c>
      <c r="AC101" s="142" t="e">
        <v>#N/A</v>
      </c>
      <c r="AD101" s="142" t="e">
        <v>#N/A</v>
      </c>
      <c r="AE101" s="142" t="e">
        <v>#N/A</v>
      </c>
      <c r="AF101" s="142" t="e">
        <v>#N/A</v>
      </c>
      <c r="AG101" s="142" t="e">
        <v>#N/A</v>
      </c>
      <c r="AH101" s="142" t="e">
        <v>#N/A</v>
      </c>
      <c r="AI101" s="142" t="e">
        <v>#N/A</v>
      </c>
      <c r="AJ101" s="364" t="e">
        <v>#N/A</v>
      </c>
      <c r="AK101" s="364" t="e">
        <v>#N/A</v>
      </c>
      <c r="AL101" s="364" t="e">
        <v>#N/A</v>
      </c>
      <c r="AM101" s="364" t="e">
        <v>#N/A</v>
      </c>
      <c r="AN101" s="364" t="e">
        <v>#N/A</v>
      </c>
      <c r="AO101" s="364" t="e">
        <v>#N/A</v>
      </c>
      <c r="AP101" s="364" t="e">
        <v>#N/A</v>
      </c>
      <c r="AQ101" s="364" t="e">
        <v>#N/A</v>
      </c>
      <c r="AR101" s="364" t="e">
        <v>#N/A</v>
      </c>
      <c r="AS101" s="364" t="e">
        <v>#N/A</v>
      </c>
      <c r="AT101" s="364" t="e">
        <v>#N/A</v>
      </c>
      <c r="AU101" s="364" t="e">
        <v>#N/A</v>
      </c>
      <c r="AV101" s="364" t="e">
        <v>#N/A</v>
      </c>
      <c r="AW101" s="364" t="e">
        <v>#N/A</v>
      </c>
      <c r="AX101" s="364" t="e">
        <v>#N/A</v>
      </c>
      <c r="AY101" s="364" t="e">
        <v>#N/A</v>
      </c>
      <c r="AZ101" s="364" t="e">
        <v>#N/A</v>
      </c>
      <c r="BA101" s="364" t="e">
        <v>#N/A</v>
      </c>
      <c r="BB101" s="364" t="e">
        <v>#N/A</v>
      </c>
    </row>
    <row r="102" spans="1:54" s="99" customFormat="1" ht="38.25">
      <c r="A102" s="10">
        <v>126</v>
      </c>
      <c r="B102" s="7">
        <v>1</v>
      </c>
      <c r="C102" s="10"/>
      <c r="D102" s="95" t="s">
        <v>355</v>
      </c>
      <c r="E102" s="10" t="s">
        <v>356</v>
      </c>
      <c r="F102" s="10" t="s">
        <v>357</v>
      </c>
      <c r="G102" s="377" t="s">
        <v>358</v>
      </c>
      <c r="H102" s="10" t="s">
        <v>359</v>
      </c>
      <c r="I102" s="10" t="s">
        <v>360</v>
      </c>
      <c r="J102" s="96" t="s">
        <v>112</v>
      </c>
      <c r="K102" s="17">
        <v>2</v>
      </c>
      <c r="L102" s="17">
        <v>1728000</v>
      </c>
      <c r="M102" s="17">
        <v>3456000</v>
      </c>
      <c r="N102" s="331">
        <v>3500000</v>
      </c>
      <c r="O102" s="331">
        <f t="shared" ref="O102:O114" si="6">N102*K102</f>
        <v>7000000</v>
      </c>
      <c r="P102" s="142" t="s">
        <v>1350</v>
      </c>
      <c r="Q102" s="142">
        <v>0</v>
      </c>
      <c r="R102" s="142">
        <v>0</v>
      </c>
      <c r="S102" s="142">
        <v>0</v>
      </c>
      <c r="T102" s="142">
        <v>0</v>
      </c>
      <c r="U102" s="142">
        <v>0</v>
      </c>
      <c r="V102" s="142">
        <v>0</v>
      </c>
      <c r="W102" s="142">
        <v>0</v>
      </c>
      <c r="X102" s="142">
        <v>0</v>
      </c>
      <c r="Y102" s="142">
        <v>0</v>
      </c>
      <c r="Z102" s="142">
        <v>0</v>
      </c>
      <c r="AA102" s="142">
        <v>2</v>
      </c>
      <c r="AB102" s="142">
        <v>0</v>
      </c>
      <c r="AC102" s="142">
        <v>0</v>
      </c>
      <c r="AD102" s="142">
        <v>0</v>
      </c>
      <c r="AE102" s="142">
        <v>0</v>
      </c>
      <c r="AF102" s="142">
        <v>0</v>
      </c>
      <c r="AG102" s="142">
        <v>0</v>
      </c>
      <c r="AH102" s="142">
        <v>0</v>
      </c>
      <c r="AI102" s="142">
        <v>2</v>
      </c>
      <c r="AJ102" s="364">
        <v>0</v>
      </c>
    </row>
    <row r="103" spans="1:54" s="99" customFormat="1" ht="38.25">
      <c r="A103" s="10">
        <v>127</v>
      </c>
      <c r="B103" s="7">
        <v>2</v>
      </c>
      <c r="C103" s="10"/>
      <c r="D103" s="95" t="s">
        <v>361</v>
      </c>
      <c r="E103" s="10" t="s">
        <v>362</v>
      </c>
      <c r="F103" s="10" t="s">
        <v>357</v>
      </c>
      <c r="G103" s="377" t="s">
        <v>363</v>
      </c>
      <c r="H103" s="10" t="s">
        <v>359</v>
      </c>
      <c r="I103" s="10" t="s">
        <v>360</v>
      </c>
      <c r="J103" s="96" t="s">
        <v>112</v>
      </c>
      <c r="K103" s="17">
        <v>2</v>
      </c>
      <c r="L103" s="17">
        <v>2030400</v>
      </c>
      <c r="M103" s="17">
        <v>4060800</v>
      </c>
      <c r="N103" s="331">
        <v>3500000</v>
      </c>
      <c r="O103" s="331">
        <f t="shared" si="6"/>
        <v>7000000</v>
      </c>
      <c r="P103" s="142" t="s">
        <v>1350</v>
      </c>
      <c r="Q103" s="142">
        <v>0</v>
      </c>
      <c r="R103" s="142">
        <v>0</v>
      </c>
      <c r="S103" s="142">
        <v>0</v>
      </c>
      <c r="T103" s="142">
        <v>0</v>
      </c>
      <c r="U103" s="142">
        <v>0</v>
      </c>
      <c r="V103" s="142">
        <v>0</v>
      </c>
      <c r="W103" s="142">
        <v>0</v>
      </c>
      <c r="X103" s="142">
        <v>0</v>
      </c>
      <c r="Y103" s="142">
        <v>0</v>
      </c>
      <c r="Z103" s="142">
        <v>0</v>
      </c>
      <c r="AA103" s="142">
        <v>2</v>
      </c>
      <c r="AB103" s="142">
        <v>0</v>
      </c>
      <c r="AC103" s="142">
        <v>0</v>
      </c>
      <c r="AD103" s="142">
        <v>0</v>
      </c>
      <c r="AE103" s="142">
        <v>0</v>
      </c>
      <c r="AF103" s="142">
        <v>0</v>
      </c>
      <c r="AG103" s="142">
        <v>0</v>
      </c>
      <c r="AH103" s="142">
        <v>0</v>
      </c>
      <c r="AI103" s="142">
        <v>2</v>
      </c>
      <c r="AJ103" s="364">
        <v>0</v>
      </c>
    </row>
    <row r="104" spans="1:54" s="142" customFormat="1" ht="38.25">
      <c r="A104" s="10">
        <v>128</v>
      </c>
      <c r="B104" s="7">
        <v>3</v>
      </c>
      <c r="C104" s="10"/>
      <c r="D104" s="95" t="s">
        <v>364</v>
      </c>
      <c r="E104" s="10" t="s">
        <v>365</v>
      </c>
      <c r="F104" s="10" t="s">
        <v>366</v>
      </c>
      <c r="G104" s="377" t="s">
        <v>367</v>
      </c>
      <c r="H104" s="10" t="s">
        <v>359</v>
      </c>
      <c r="I104" s="10" t="s">
        <v>360</v>
      </c>
      <c r="J104" s="96" t="s">
        <v>112</v>
      </c>
      <c r="K104" s="17">
        <v>1</v>
      </c>
      <c r="L104" s="17">
        <v>2250000</v>
      </c>
      <c r="M104" s="17">
        <v>2250000</v>
      </c>
      <c r="N104" s="331">
        <v>1400000</v>
      </c>
      <c r="O104" s="331">
        <f t="shared" si="6"/>
        <v>1400000</v>
      </c>
      <c r="P104" s="142" t="s">
        <v>1350</v>
      </c>
      <c r="Q104" s="142">
        <v>0</v>
      </c>
      <c r="R104" s="142">
        <v>0</v>
      </c>
      <c r="S104" s="142">
        <v>0</v>
      </c>
      <c r="T104" s="142">
        <v>0</v>
      </c>
      <c r="U104" s="142">
        <v>0</v>
      </c>
      <c r="V104" s="142">
        <v>0</v>
      </c>
      <c r="W104" s="142">
        <v>0</v>
      </c>
      <c r="X104" s="142">
        <v>0</v>
      </c>
      <c r="Y104" s="142">
        <v>0</v>
      </c>
      <c r="Z104" s="142">
        <v>0</v>
      </c>
      <c r="AA104" s="142">
        <v>1</v>
      </c>
      <c r="AB104" s="142">
        <v>0</v>
      </c>
      <c r="AC104" s="142">
        <v>0</v>
      </c>
      <c r="AD104" s="142">
        <v>0</v>
      </c>
      <c r="AE104" s="142">
        <v>0</v>
      </c>
      <c r="AF104" s="142">
        <v>0</v>
      </c>
      <c r="AG104" s="142">
        <v>0</v>
      </c>
      <c r="AH104" s="142">
        <v>0</v>
      </c>
      <c r="AI104" s="142">
        <v>1</v>
      </c>
      <c r="AJ104" s="364">
        <v>0</v>
      </c>
    </row>
    <row r="105" spans="1:54" s="142" customFormat="1" ht="38.25">
      <c r="A105" s="10">
        <v>129</v>
      </c>
      <c r="B105" s="7">
        <v>4</v>
      </c>
      <c r="C105" s="10"/>
      <c r="D105" s="95" t="s">
        <v>368</v>
      </c>
      <c r="E105" s="10" t="s">
        <v>369</v>
      </c>
      <c r="F105" s="97" t="s">
        <v>370</v>
      </c>
      <c r="G105" s="377" t="s">
        <v>371</v>
      </c>
      <c r="H105" s="10" t="s">
        <v>359</v>
      </c>
      <c r="I105" s="10" t="s">
        <v>360</v>
      </c>
      <c r="J105" s="96" t="s">
        <v>112</v>
      </c>
      <c r="K105" s="17">
        <v>1</v>
      </c>
      <c r="L105" s="17">
        <v>2160000</v>
      </c>
      <c r="M105" s="17">
        <v>2160000</v>
      </c>
      <c r="N105" s="331">
        <v>1400000</v>
      </c>
      <c r="O105" s="331">
        <f t="shared" si="6"/>
        <v>1400000</v>
      </c>
      <c r="P105" s="142" t="s">
        <v>1350</v>
      </c>
      <c r="Q105" s="142">
        <v>0</v>
      </c>
      <c r="R105" s="142">
        <v>0</v>
      </c>
      <c r="S105" s="142">
        <v>0</v>
      </c>
      <c r="T105" s="142">
        <v>0</v>
      </c>
      <c r="U105" s="142">
        <v>0</v>
      </c>
      <c r="V105" s="142">
        <v>0</v>
      </c>
      <c r="W105" s="142">
        <v>0</v>
      </c>
      <c r="X105" s="142">
        <v>0</v>
      </c>
      <c r="Y105" s="142">
        <v>0</v>
      </c>
      <c r="Z105" s="142">
        <v>0</v>
      </c>
      <c r="AA105" s="142">
        <v>1</v>
      </c>
      <c r="AB105" s="142">
        <v>0</v>
      </c>
      <c r="AC105" s="142">
        <v>0</v>
      </c>
      <c r="AD105" s="142">
        <v>0</v>
      </c>
      <c r="AE105" s="142">
        <v>0</v>
      </c>
      <c r="AF105" s="142">
        <v>0</v>
      </c>
      <c r="AG105" s="142">
        <v>0</v>
      </c>
      <c r="AH105" s="142">
        <v>0</v>
      </c>
      <c r="AI105" s="142">
        <v>1</v>
      </c>
      <c r="AJ105" s="364">
        <v>0</v>
      </c>
    </row>
    <row r="106" spans="1:54" s="99" customFormat="1" ht="38.25">
      <c r="A106" s="10">
        <v>130</v>
      </c>
      <c r="B106" s="7">
        <v>5</v>
      </c>
      <c r="C106" s="10"/>
      <c r="D106" s="95" t="s">
        <v>372</v>
      </c>
      <c r="E106" s="10" t="s">
        <v>373</v>
      </c>
      <c r="F106" s="10" t="s">
        <v>374</v>
      </c>
      <c r="G106" s="377" t="s">
        <v>375</v>
      </c>
      <c r="H106" s="10" t="s">
        <v>359</v>
      </c>
      <c r="I106" s="10" t="s">
        <v>360</v>
      </c>
      <c r="J106" s="96" t="s">
        <v>112</v>
      </c>
      <c r="K106" s="17">
        <v>2</v>
      </c>
      <c r="L106" s="17">
        <v>2016000</v>
      </c>
      <c r="M106" s="17">
        <v>4032000</v>
      </c>
      <c r="N106" s="331">
        <v>4000000</v>
      </c>
      <c r="O106" s="331">
        <f t="shared" si="6"/>
        <v>8000000</v>
      </c>
      <c r="P106" s="142" t="s">
        <v>1350</v>
      </c>
      <c r="Q106" s="142">
        <v>0</v>
      </c>
      <c r="R106" s="142">
        <v>0</v>
      </c>
      <c r="S106" s="142">
        <v>0</v>
      </c>
      <c r="T106" s="142">
        <v>0</v>
      </c>
      <c r="U106" s="142">
        <v>0</v>
      </c>
      <c r="V106" s="142">
        <v>0</v>
      </c>
      <c r="W106" s="142">
        <v>0</v>
      </c>
      <c r="X106" s="142">
        <v>0</v>
      </c>
      <c r="Y106" s="142">
        <v>0</v>
      </c>
      <c r="Z106" s="142">
        <v>0</v>
      </c>
      <c r="AA106" s="142">
        <v>2</v>
      </c>
      <c r="AB106" s="142">
        <v>0</v>
      </c>
      <c r="AC106" s="142">
        <v>0</v>
      </c>
      <c r="AD106" s="142">
        <v>0</v>
      </c>
      <c r="AE106" s="142">
        <v>0</v>
      </c>
      <c r="AF106" s="142">
        <v>0</v>
      </c>
      <c r="AG106" s="142">
        <v>0</v>
      </c>
      <c r="AH106" s="142">
        <v>0</v>
      </c>
      <c r="AI106" s="142">
        <v>2</v>
      </c>
      <c r="AJ106" s="364">
        <v>0</v>
      </c>
    </row>
    <row r="107" spans="1:54" s="142" customFormat="1" ht="38.25">
      <c r="A107" s="10">
        <v>131</v>
      </c>
      <c r="B107" s="7">
        <v>6</v>
      </c>
      <c r="C107" s="10"/>
      <c r="D107" s="95" t="s">
        <v>376</v>
      </c>
      <c r="E107" s="10" t="s">
        <v>110</v>
      </c>
      <c r="F107" s="10" t="s">
        <v>329</v>
      </c>
      <c r="G107" s="378" t="s">
        <v>377</v>
      </c>
      <c r="H107" s="10" t="s">
        <v>288</v>
      </c>
      <c r="I107" s="10" t="s">
        <v>115</v>
      </c>
      <c r="J107" s="96" t="s">
        <v>378</v>
      </c>
      <c r="K107" s="17">
        <v>75</v>
      </c>
      <c r="L107" s="17">
        <v>5850000</v>
      </c>
      <c r="M107" s="17">
        <v>438750000</v>
      </c>
      <c r="N107" s="331">
        <v>1470000</v>
      </c>
      <c r="O107" s="331">
        <f t="shared" si="6"/>
        <v>110250000</v>
      </c>
      <c r="P107" s="464" t="s">
        <v>1350</v>
      </c>
      <c r="Q107" s="142">
        <v>0</v>
      </c>
      <c r="R107" s="142">
        <v>0</v>
      </c>
      <c r="S107" s="142">
        <v>0</v>
      </c>
      <c r="T107" s="149">
        <v>0</v>
      </c>
      <c r="U107" s="149">
        <v>0</v>
      </c>
      <c r="V107" s="149">
        <v>0</v>
      </c>
      <c r="W107" s="149">
        <v>0</v>
      </c>
      <c r="X107" s="149">
        <v>0</v>
      </c>
      <c r="Y107" s="149">
        <v>0</v>
      </c>
      <c r="Z107" s="149">
        <v>75</v>
      </c>
      <c r="AA107" s="149">
        <v>0</v>
      </c>
      <c r="AB107" s="149">
        <v>0</v>
      </c>
      <c r="AC107" s="149">
        <v>0</v>
      </c>
      <c r="AD107" s="142">
        <v>0</v>
      </c>
      <c r="AE107" s="142">
        <v>0</v>
      </c>
      <c r="AF107" s="142">
        <v>0</v>
      </c>
      <c r="AG107" s="142">
        <v>0</v>
      </c>
      <c r="AH107" s="142">
        <v>0</v>
      </c>
      <c r="AI107" s="459">
        <v>15</v>
      </c>
      <c r="AJ107" s="453">
        <v>-60</v>
      </c>
      <c r="AK107" s="364">
        <v>0</v>
      </c>
      <c r="AL107" s="364">
        <v>0</v>
      </c>
      <c r="AM107" s="364">
        <v>0</v>
      </c>
      <c r="AN107" s="453">
        <v>0</v>
      </c>
      <c r="AO107" s="453">
        <v>0</v>
      </c>
      <c r="AP107" s="453">
        <v>0</v>
      </c>
      <c r="AQ107" s="453">
        <v>0</v>
      </c>
      <c r="AR107" s="364">
        <v>0</v>
      </c>
      <c r="AS107" s="453">
        <v>0</v>
      </c>
      <c r="AT107" s="453">
        <v>75</v>
      </c>
      <c r="AU107" s="364">
        <v>0</v>
      </c>
      <c r="AV107" s="364">
        <v>0</v>
      </c>
      <c r="AW107" s="453">
        <v>0</v>
      </c>
      <c r="AX107" s="364">
        <v>0</v>
      </c>
      <c r="AY107" s="364">
        <v>0</v>
      </c>
      <c r="AZ107" s="364">
        <v>0</v>
      </c>
      <c r="BA107" s="364">
        <v>0</v>
      </c>
      <c r="BB107" s="364">
        <v>0</v>
      </c>
    </row>
    <row r="108" spans="1:54" s="99" customFormat="1" ht="38.25">
      <c r="A108" s="10">
        <v>132</v>
      </c>
      <c r="B108" s="7">
        <v>7</v>
      </c>
      <c r="C108" s="10"/>
      <c r="D108" s="95" t="s">
        <v>379</v>
      </c>
      <c r="E108" s="10" t="s">
        <v>380</v>
      </c>
      <c r="F108" s="97" t="s">
        <v>381</v>
      </c>
      <c r="G108" s="377" t="s">
        <v>382</v>
      </c>
      <c r="H108" s="10" t="s">
        <v>359</v>
      </c>
      <c r="I108" s="10" t="s">
        <v>360</v>
      </c>
      <c r="J108" s="96" t="s">
        <v>112</v>
      </c>
      <c r="K108" s="17">
        <v>1</v>
      </c>
      <c r="L108" s="17">
        <v>2736000</v>
      </c>
      <c r="M108" s="17">
        <v>2736000</v>
      </c>
      <c r="N108" s="331">
        <v>2700000</v>
      </c>
      <c r="O108" s="331">
        <f t="shared" si="6"/>
        <v>2700000</v>
      </c>
      <c r="P108" s="142" t="s">
        <v>1350</v>
      </c>
      <c r="Q108" s="142">
        <v>0</v>
      </c>
      <c r="R108" s="142">
        <v>0</v>
      </c>
      <c r="S108" s="142">
        <v>0</v>
      </c>
      <c r="T108" s="142">
        <v>0</v>
      </c>
      <c r="U108" s="142">
        <v>0</v>
      </c>
      <c r="V108" s="142">
        <v>0</v>
      </c>
      <c r="W108" s="142">
        <v>0</v>
      </c>
      <c r="X108" s="142">
        <v>0</v>
      </c>
      <c r="Y108" s="142">
        <v>0</v>
      </c>
      <c r="Z108" s="142">
        <v>0</v>
      </c>
      <c r="AA108" s="142">
        <v>1</v>
      </c>
      <c r="AB108" s="142">
        <v>0</v>
      </c>
      <c r="AC108" s="142">
        <v>0</v>
      </c>
      <c r="AD108" s="142">
        <v>0</v>
      </c>
      <c r="AE108" s="142">
        <v>0</v>
      </c>
      <c r="AF108" s="142">
        <v>0</v>
      </c>
      <c r="AG108" s="142">
        <v>0</v>
      </c>
      <c r="AH108" s="142">
        <v>0</v>
      </c>
      <c r="AI108" s="142">
        <v>1</v>
      </c>
      <c r="AJ108" s="364">
        <v>0</v>
      </c>
    </row>
    <row r="109" spans="1:54" s="142" customFormat="1" ht="25.5">
      <c r="A109" s="10">
        <v>133</v>
      </c>
      <c r="B109" s="7">
        <v>8</v>
      </c>
      <c r="C109" s="10"/>
      <c r="D109" s="95" t="s">
        <v>14</v>
      </c>
      <c r="E109" s="10" t="s">
        <v>383</v>
      </c>
      <c r="F109" s="10" t="s">
        <v>384</v>
      </c>
      <c r="G109" s="378" t="s">
        <v>385</v>
      </c>
      <c r="H109" s="10" t="s">
        <v>386</v>
      </c>
      <c r="I109" s="10" t="s">
        <v>387</v>
      </c>
      <c r="J109" s="96" t="s">
        <v>112</v>
      </c>
      <c r="K109" s="17">
        <v>30</v>
      </c>
      <c r="L109" s="17">
        <v>690000</v>
      </c>
      <c r="M109" s="17">
        <v>20700000</v>
      </c>
      <c r="N109" s="331">
        <v>600000</v>
      </c>
      <c r="O109" s="331">
        <f t="shared" si="6"/>
        <v>18000000</v>
      </c>
      <c r="P109" s="142" t="s">
        <v>1350</v>
      </c>
      <c r="Q109" s="142">
        <v>0</v>
      </c>
      <c r="R109" s="142">
        <v>0</v>
      </c>
      <c r="S109" s="142">
        <v>0</v>
      </c>
      <c r="T109" s="142">
        <v>0</v>
      </c>
      <c r="U109" s="142">
        <v>0</v>
      </c>
      <c r="V109" s="142">
        <v>0</v>
      </c>
      <c r="W109" s="142">
        <v>0</v>
      </c>
      <c r="X109" s="142">
        <v>0</v>
      </c>
      <c r="Y109" s="142">
        <v>0</v>
      </c>
      <c r="Z109" s="142">
        <v>30</v>
      </c>
      <c r="AA109" s="142">
        <v>0</v>
      </c>
      <c r="AB109" s="142">
        <v>0</v>
      </c>
      <c r="AC109" s="142">
        <v>0</v>
      </c>
      <c r="AD109" s="142">
        <v>0</v>
      </c>
      <c r="AE109" s="142">
        <v>0</v>
      </c>
      <c r="AF109" s="142">
        <v>0</v>
      </c>
      <c r="AG109" s="142">
        <v>0</v>
      </c>
      <c r="AH109" s="142">
        <v>0</v>
      </c>
      <c r="AI109" s="142">
        <v>30</v>
      </c>
      <c r="AJ109" s="364">
        <v>0</v>
      </c>
    </row>
    <row r="110" spans="1:54" s="142" customFormat="1" ht="25.5">
      <c r="A110" s="10">
        <v>134</v>
      </c>
      <c r="B110" s="7">
        <v>9</v>
      </c>
      <c r="C110" s="10"/>
      <c r="D110" s="95" t="s">
        <v>388</v>
      </c>
      <c r="E110" s="92" t="s">
        <v>389</v>
      </c>
      <c r="F110" s="10" t="s">
        <v>390</v>
      </c>
      <c r="G110" s="378" t="s">
        <v>391</v>
      </c>
      <c r="H110" s="10" t="s">
        <v>386</v>
      </c>
      <c r="I110" s="10" t="s">
        <v>387</v>
      </c>
      <c r="J110" s="96" t="s">
        <v>112</v>
      </c>
      <c r="K110" s="17">
        <v>10</v>
      </c>
      <c r="L110" s="17">
        <v>8000000</v>
      </c>
      <c r="M110" s="17">
        <v>80000000</v>
      </c>
      <c r="N110" s="331">
        <v>5000000</v>
      </c>
      <c r="O110" s="331">
        <f t="shared" si="6"/>
        <v>50000000</v>
      </c>
      <c r="P110" s="142" t="s">
        <v>1350</v>
      </c>
      <c r="Q110" s="142">
        <v>0</v>
      </c>
      <c r="R110" s="142">
        <v>0</v>
      </c>
      <c r="S110" s="142">
        <v>0</v>
      </c>
      <c r="T110" s="142">
        <v>0</v>
      </c>
      <c r="U110" s="142">
        <v>0</v>
      </c>
      <c r="V110" s="142">
        <v>0</v>
      </c>
      <c r="W110" s="142">
        <v>0</v>
      </c>
      <c r="X110" s="142">
        <v>0</v>
      </c>
      <c r="Y110" s="142">
        <v>0</v>
      </c>
      <c r="Z110" s="142">
        <v>10</v>
      </c>
      <c r="AA110" s="142">
        <v>0</v>
      </c>
      <c r="AB110" s="142">
        <v>0</v>
      </c>
      <c r="AC110" s="142">
        <v>0</v>
      </c>
      <c r="AD110" s="142">
        <v>0</v>
      </c>
      <c r="AE110" s="142">
        <v>0</v>
      </c>
      <c r="AF110" s="142">
        <v>0</v>
      </c>
      <c r="AG110" s="142">
        <v>0</v>
      </c>
      <c r="AH110" s="142">
        <v>0</v>
      </c>
      <c r="AI110" s="142">
        <v>10</v>
      </c>
      <c r="AJ110" s="364">
        <v>0</v>
      </c>
    </row>
    <row r="111" spans="1:54" s="99" customFormat="1" ht="38.25">
      <c r="A111" s="10">
        <v>135</v>
      </c>
      <c r="B111" s="7">
        <v>10</v>
      </c>
      <c r="C111" s="10"/>
      <c r="D111" s="95" t="s">
        <v>392</v>
      </c>
      <c r="E111" s="10" t="s">
        <v>393</v>
      </c>
      <c r="F111" s="10" t="s">
        <v>394</v>
      </c>
      <c r="G111" s="377" t="s">
        <v>395</v>
      </c>
      <c r="H111" s="10" t="s">
        <v>359</v>
      </c>
      <c r="I111" s="10" t="s">
        <v>360</v>
      </c>
      <c r="J111" s="96" t="s">
        <v>112</v>
      </c>
      <c r="K111" s="17">
        <v>1</v>
      </c>
      <c r="L111" s="17">
        <v>1200000</v>
      </c>
      <c r="M111" s="17">
        <v>1200000</v>
      </c>
      <c r="N111" s="331">
        <v>1500000</v>
      </c>
      <c r="O111" s="331">
        <f t="shared" si="6"/>
        <v>1500000</v>
      </c>
      <c r="P111" s="142" t="s">
        <v>1350</v>
      </c>
      <c r="Q111" s="142">
        <v>0</v>
      </c>
      <c r="R111" s="142">
        <v>0</v>
      </c>
      <c r="S111" s="142">
        <v>0</v>
      </c>
      <c r="T111" s="142">
        <v>0</v>
      </c>
      <c r="U111" s="142">
        <v>0</v>
      </c>
      <c r="V111" s="142">
        <v>0</v>
      </c>
      <c r="W111" s="142">
        <v>0</v>
      </c>
      <c r="X111" s="142">
        <v>0</v>
      </c>
      <c r="Y111" s="142">
        <v>0</v>
      </c>
      <c r="Z111" s="142">
        <v>0</v>
      </c>
      <c r="AA111" s="142">
        <v>1</v>
      </c>
      <c r="AB111" s="142">
        <v>0</v>
      </c>
      <c r="AC111" s="142">
        <v>0</v>
      </c>
      <c r="AD111" s="142">
        <v>0</v>
      </c>
      <c r="AE111" s="142">
        <v>0</v>
      </c>
      <c r="AF111" s="142">
        <v>0</v>
      </c>
      <c r="AG111" s="142">
        <v>0</v>
      </c>
      <c r="AH111" s="142">
        <v>0</v>
      </c>
      <c r="AI111" s="142">
        <v>1</v>
      </c>
      <c r="AJ111" s="364">
        <v>0</v>
      </c>
    </row>
    <row r="112" spans="1:54" s="142" customFormat="1" ht="38.25">
      <c r="A112" s="10">
        <v>136</v>
      </c>
      <c r="B112" s="7">
        <v>11</v>
      </c>
      <c r="C112" s="10"/>
      <c r="D112" s="95" t="s">
        <v>396</v>
      </c>
      <c r="E112" s="10" t="s">
        <v>397</v>
      </c>
      <c r="F112" s="10" t="s">
        <v>394</v>
      </c>
      <c r="G112" s="377" t="s">
        <v>398</v>
      </c>
      <c r="H112" s="10" t="s">
        <v>359</v>
      </c>
      <c r="I112" s="10" t="s">
        <v>360</v>
      </c>
      <c r="J112" s="96" t="s">
        <v>112</v>
      </c>
      <c r="K112" s="17">
        <v>1</v>
      </c>
      <c r="L112" s="17">
        <v>1920000</v>
      </c>
      <c r="M112" s="17">
        <v>1920000</v>
      </c>
      <c r="N112" s="331">
        <v>1800000</v>
      </c>
      <c r="O112" s="331">
        <f t="shared" si="6"/>
        <v>1800000</v>
      </c>
      <c r="P112" s="142" t="s">
        <v>1350</v>
      </c>
      <c r="Q112" s="142">
        <v>0</v>
      </c>
      <c r="R112" s="142">
        <v>0</v>
      </c>
      <c r="S112" s="142">
        <v>0</v>
      </c>
      <c r="T112" s="142">
        <v>0</v>
      </c>
      <c r="U112" s="142">
        <v>0</v>
      </c>
      <c r="V112" s="142">
        <v>0</v>
      </c>
      <c r="W112" s="142">
        <v>0</v>
      </c>
      <c r="X112" s="142">
        <v>0</v>
      </c>
      <c r="Y112" s="142">
        <v>0</v>
      </c>
      <c r="Z112" s="142">
        <v>0</v>
      </c>
      <c r="AA112" s="142">
        <v>1</v>
      </c>
      <c r="AB112" s="142">
        <v>0</v>
      </c>
      <c r="AC112" s="142">
        <v>0</v>
      </c>
      <c r="AD112" s="142">
        <v>0</v>
      </c>
      <c r="AE112" s="142">
        <v>0</v>
      </c>
      <c r="AF112" s="142">
        <v>0</v>
      </c>
      <c r="AG112" s="142">
        <v>0</v>
      </c>
      <c r="AH112" s="142">
        <v>0</v>
      </c>
      <c r="AI112" s="142">
        <v>1</v>
      </c>
      <c r="AJ112" s="364">
        <v>0</v>
      </c>
    </row>
    <row r="113" spans="1:54" s="99" customFormat="1" ht="38.25">
      <c r="A113" s="10">
        <v>137</v>
      </c>
      <c r="B113" s="7">
        <v>12</v>
      </c>
      <c r="C113" s="10"/>
      <c r="D113" s="95" t="s">
        <v>399</v>
      </c>
      <c r="E113" s="10" t="s">
        <v>400</v>
      </c>
      <c r="F113" s="10" t="s">
        <v>374</v>
      </c>
      <c r="G113" s="377" t="s">
        <v>401</v>
      </c>
      <c r="H113" s="10" t="s">
        <v>359</v>
      </c>
      <c r="I113" s="10" t="s">
        <v>360</v>
      </c>
      <c r="J113" s="96" t="s">
        <v>112</v>
      </c>
      <c r="K113" s="17">
        <v>2</v>
      </c>
      <c r="L113" s="17">
        <v>1728000</v>
      </c>
      <c r="M113" s="17">
        <v>3456000</v>
      </c>
      <c r="N113" s="331">
        <v>2000000</v>
      </c>
      <c r="O113" s="331">
        <f t="shared" si="6"/>
        <v>4000000</v>
      </c>
      <c r="P113" s="142" t="s">
        <v>1350</v>
      </c>
      <c r="Q113" s="142">
        <v>0</v>
      </c>
      <c r="R113" s="142">
        <v>0</v>
      </c>
      <c r="S113" s="142">
        <v>0</v>
      </c>
      <c r="T113" s="142">
        <v>0</v>
      </c>
      <c r="U113" s="142">
        <v>0</v>
      </c>
      <c r="V113" s="142">
        <v>0</v>
      </c>
      <c r="W113" s="142">
        <v>0</v>
      </c>
      <c r="X113" s="142">
        <v>0</v>
      </c>
      <c r="Y113" s="142">
        <v>0</v>
      </c>
      <c r="Z113" s="142">
        <v>0</v>
      </c>
      <c r="AA113" s="142">
        <v>2</v>
      </c>
      <c r="AB113" s="142">
        <v>0</v>
      </c>
      <c r="AC113" s="142">
        <v>0</v>
      </c>
      <c r="AD113" s="142">
        <v>0</v>
      </c>
      <c r="AE113" s="142">
        <v>0</v>
      </c>
      <c r="AF113" s="142">
        <v>0</v>
      </c>
      <c r="AG113" s="142">
        <v>0</v>
      </c>
      <c r="AH113" s="142">
        <v>0</v>
      </c>
      <c r="AI113" s="142">
        <v>2</v>
      </c>
      <c r="AJ113" s="364">
        <v>0</v>
      </c>
    </row>
    <row r="114" spans="1:54" s="99" customFormat="1" ht="38.25">
      <c r="A114" s="10">
        <v>138</v>
      </c>
      <c r="B114" s="7">
        <v>13</v>
      </c>
      <c r="C114" s="10"/>
      <c r="D114" s="95" t="s">
        <v>402</v>
      </c>
      <c r="E114" s="10" t="s">
        <v>403</v>
      </c>
      <c r="F114" s="10" t="s">
        <v>404</v>
      </c>
      <c r="G114" s="377" t="s">
        <v>405</v>
      </c>
      <c r="H114" s="10" t="s">
        <v>359</v>
      </c>
      <c r="I114" s="10" t="s">
        <v>360</v>
      </c>
      <c r="J114" s="96" t="s">
        <v>112</v>
      </c>
      <c r="K114" s="17">
        <v>1</v>
      </c>
      <c r="L114" s="17">
        <v>720000</v>
      </c>
      <c r="M114" s="17">
        <v>720000</v>
      </c>
      <c r="N114" s="331">
        <v>1200000</v>
      </c>
      <c r="O114" s="331">
        <f t="shared" si="6"/>
        <v>1200000</v>
      </c>
      <c r="P114" s="142" t="s">
        <v>1350</v>
      </c>
      <c r="Q114" s="142">
        <v>0</v>
      </c>
      <c r="R114" s="142">
        <v>0</v>
      </c>
      <c r="S114" s="142">
        <v>0</v>
      </c>
      <c r="T114" s="142">
        <v>0</v>
      </c>
      <c r="U114" s="142">
        <v>0</v>
      </c>
      <c r="V114" s="142">
        <v>0</v>
      </c>
      <c r="W114" s="142">
        <v>0</v>
      </c>
      <c r="X114" s="142">
        <v>0</v>
      </c>
      <c r="Y114" s="142">
        <v>0</v>
      </c>
      <c r="Z114" s="142">
        <v>0</v>
      </c>
      <c r="AA114" s="142">
        <v>1</v>
      </c>
      <c r="AB114" s="142">
        <v>0</v>
      </c>
      <c r="AC114" s="142">
        <v>0</v>
      </c>
      <c r="AD114" s="142">
        <v>0</v>
      </c>
      <c r="AE114" s="142">
        <v>0</v>
      </c>
      <c r="AF114" s="142">
        <v>0</v>
      </c>
      <c r="AG114" s="142">
        <v>0</v>
      </c>
      <c r="AH114" s="142">
        <v>0</v>
      </c>
      <c r="AI114" s="142">
        <v>1</v>
      </c>
      <c r="AJ114" s="364">
        <v>0</v>
      </c>
    </row>
    <row r="115" spans="1:54" s="142" customFormat="1" ht="12.75">
      <c r="B115" s="151" t="s">
        <v>406</v>
      </c>
      <c r="C115" s="152"/>
      <c r="D115" s="152"/>
      <c r="E115" s="152"/>
      <c r="F115" s="152"/>
      <c r="G115" s="379"/>
      <c r="H115" s="98"/>
      <c r="I115" s="98"/>
      <c r="J115" s="98"/>
      <c r="K115" s="360"/>
      <c r="L115" s="17"/>
      <c r="M115" s="360">
        <v>496359700</v>
      </c>
      <c r="N115" s="331"/>
      <c r="O115" s="332">
        <f>SUM(O116:O143)</f>
        <v>438270000</v>
      </c>
      <c r="P115" s="142" t="s">
        <v>1350</v>
      </c>
      <c r="Q115" s="142" t="e">
        <v>#N/A</v>
      </c>
      <c r="R115" s="142" t="e">
        <v>#N/A</v>
      </c>
      <c r="S115" s="142" t="e">
        <v>#N/A</v>
      </c>
      <c r="T115" s="142" t="e">
        <v>#N/A</v>
      </c>
      <c r="U115" s="142" t="e">
        <v>#N/A</v>
      </c>
      <c r="V115" s="142" t="e">
        <v>#N/A</v>
      </c>
      <c r="W115" s="142" t="e">
        <v>#N/A</v>
      </c>
      <c r="X115" s="142" t="e">
        <v>#N/A</v>
      </c>
      <c r="Y115" s="142" t="e">
        <v>#N/A</v>
      </c>
      <c r="Z115" s="142" t="e">
        <v>#N/A</v>
      </c>
      <c r="AA115" s="142" t="e">
        <v>#N/A</v>
      </c>
      <c r="AB115" s="142" t="e">
        <v>#N/A</v>
      </c>
      <c r="AC115" s="142" t="e">
        <v>#N/A</v>
      </c>
      <c r="AD115" s="142" t="e">
        <v>#N/A</v>
      </c>
      <c r="AE115" s="142" t="e">
        <v>#N/A</v>
      </c>
      <c r="AF115" s="142" t="e">
        <v>#N/A</v>
      </c>
      <c r="AG115" s="142" t="e">
        <v>#N/A</v>
      </c>
      <c r="AH115" s="142" t="e">
        <v>#N/A</v>
      </c>
      <c r="AI115" s="142" t="e">
        <v>#N/A</v>
      </c>
      <c r="AJ115" s="364" t="e">
        <v>#N/A</v>
      </c>
      <c r="AK115" s="364" t="e">
        <v>#N/A</v>
      </c>
      <c r="AL115" s="364" t="e">
        <v>#N/A</v>
      </c>
      <c r="AM115" s="364" t="e">
        <v>#N/A</v>
      </c>
      <c r="AN115" s="364" t="e">
        <v>#N/A</v>
      </c>
      <c r="AO115" s="364" t="e">
        <v>#N/A</v>
      </c>
      <c r="AP115" s="364" t="e">
        <v>#N/A</v>
      </c>
      <c r="AQ115" s="364" t="e">
        <v>#N/A</v>
      </c>
      <c r="AR115" s="364" t="e">
        <v>#N/A</v>
      </c>
      <c r="AS115" s="364" t="e">
        <v>#N/A</v>
      </c>
      <c r="AT115" s="364" t="e">
        <v>#N/A</v>
      </c>
      <c r="AU115" s="364" t="e">
        <v>#N/A</v>
      </c>
      <c r="AV115" s="364" t="e">
        <v>#N/A</v>
      </c>
      <c r="AW115" s="364" t="e">
        <v>#N/A</v>
      </c>
      <c r="AX115" s="364" t="e">
        <v>#N/A</v>
      </c>
      <c r="AY115" s="364" t="e">
        <v>#N/A</v>
      </c>
      <c r="AZ115" s="364" t="e">
        <v>#N/A</v>
      </c>
      <c r="BA115" s="364" t="e">
        <v>#N/A</v>
      </c>
      <c r="BB115" s="364" t="e">
        <v>#N/A</v>
      </c>
    </row>
    <row r="116" spans="1:54" s="100" customFormat="1" ht="25.5">
      <c r="A116" s="10">
        <v>139</v>
      </c>
      <c r="B116" s="7">
        <v>14</v>
      </c>
      <c r="C116" s="10"/>
      <c r="D116" s="95" t="s">
        <v>407</v>
      </c>
      <c r="E116" s="10" t="s">
        <v>383</v>
      </c>
      <c r="F116" s="10" t="s">
        <v>384</v>
      </c>
      <c r="G116" s="380" t="s">
        <v>408</v>
      </c>
      <c r="H116" s="10" t="s">
        <v>386</v>
      </c>
      <c r="I116" s="10" t="s">
        <v>409</v>
      </c>
      <c r="J116" s="10" t="s">
        <v>410</v>
      </c>
      <c r="K116" s="17">
        <v>32</v>
      </c>
      <c r="L116" s="17">
        <v>1123500</v>
      </c>
      <c r="M116" s="17">
        <v>35952000</v>
      </c>
      <c r="N116" s="331">
        <v>600000</v>
      </c>
      <c r="O116" s="331">
        <f t="shared" ref="O116:O143" si="7">N116*K116</f>
        <v>19200000</v>
      </c>
      <c r="P116" s="464" t="s">
        <v>1350</v>
      </c>
      <c r="Q116" s="142">
        <v>0</v>
      </c>
      <c r="R116" s="142">
        <v>0</v>
      </c>
      <c r="S116" s="142">
        <v>0</v>
      </c>
      <c r="T116" s="149">
        <v>14</v>
      </c>
      <c r="U116" s="149">
        <v>10</v>
      </c>
      <c r="V116" s="149">
        <v>8</v>
      </c>
      <c r="W116" s="149">
        <v>0</v>
      </c>
      <c r="X116" s="149">
        <v>0</v>
      </c>
      <c r="Y116" s="149">
        <v>0</v>
      </c>
      <c r="Z116" s="149">
        <v>0</v>
      </c>
      <c r="AA116" s="149">
        <v>0</v>
      </c>
      <c r="AB116" s="149">
        <v>0</v>
      </c>
      <c r="AC116" s="149">
        <v>0</v>
      </c>
      <c r="AD116" s="142">
        <v>0</v>
      </c>
      <c r="AE116" s="142">
        <v>0</v>
      </c>
      <c r="AF116" s="142">
        <v>0</v>
      </c>
      <c r="AG116" s="142">
        <v>0</v>
      </c>
      <c r="AH116" s="142">
        <v>0</v>
      </c>
      <c r="AI116" s="459">
        <v>19</v>
      </c>
      <c r="AJ116" s="453">
        <v>-13</v>
      </c>
      <c r="AK116" s="364">
        <v>0</v>
      </c>
      <c r="AL116" s="364">
        <v>0</v>
      </c>
      <c r="AM116" s="364">
        <v>0</v>
      </c>
      <c r="AN116" s="453">
        <v>14</v>
      </c>
      <c r="AO116" s="453">
        <v>10</v>
      </c>
      <c r="AP116" s="453">
        <v>8</v>
      </c>
      <c r="AQ116" s="453">
        <v>0</v>
      </c>
      <c r="AR116" s="364">
        <v>0</v>
      </c>
      <c r="AS116" s="453">
        <v>0</v>
      </c>
      <c r="AT116" s="453">
        <v>0</v>
      </c>
      <c r="AU116" s="364">
        <v>0</v>
      </c>
      <c r="AV116" s="364">
        <v>0</v>
      </c>
      <c r="AW116" s="453">
        <v>0</v>
      </c>
      <c r="AX116" s="364">
        <v>0</v>
      </c>
      <c r="AY116" s="364">
        <v>0</v>
      </c>
      <c r="AZ116" s="364">
        <v>0</v>
      </c>
      <c r="BA116" s="364">
        <v>0</v>
      </c>
      <c r="BB116" s="364">
        <v>0</v>
      </c>
    </row>
    <row r="117" spans="1:54" s="142" customFormat="1" ht="38.25">
      <c r="A117" s="10">
        <v>140</v>
      </c>
      <c r="B117" s="7">
        <v>15</v>
      </c>
      <c r="C117" s="10"/>
      <c r="D117" s="95" t="s">
        <v>411</v>
      </c>
      <c r="E117" s="10" t="s">
        <v>335</v>
      </c>
      <c r="F117" s="10" t="s">
        <v>412</v>
      </c>
      <c r="G117" s="380" t="s">
        <v>37</v>
      </c>
      <c r="H117" s="10" t="s">
        <v>359</v>
      </c>
      <c r="I117" s="10" t="s">
        <v>360</v>
      </c>
      <c r="J117" s="10" t="s">
        <v>112</v>
      </c>
      <c r="K117" s="17">
        <v>5</v>
      </c>
      <c r="L117" s="17">
        <v>2781450</v>
      </c>
      <c r="M117" s="17">
        <v>13907250</v>
      </c>
      <c r="N117" s="331">
        <v>4200000</v>
      </c>
      <c r="O117" s="331">
        <f t="shared" si="7"/>
        <v>21000000</v>
      </c>
      <c r="P117" s="142" t="s">
        <v>1350</v>
      </c>
      <c r="Q117" s="142">
        <v>0</v>
      </c>
      <c r="R117" s="142">
        <v>0</v>
      </c>
      <c r="S117" s="142">
        <v>0</v>
      </c>
      <c r="T117" s="142">
        <v>5</v>
      </c>
      <c r="U117" s="142">
        <v>0</v>
      </c>
      <c r="V117" s="142">
        <v>0</v>
      </c>
      <c r="W117" s="142">
        <v>0</v>
      </c>
      <c r="X117" s="142">
        <v>0</v>
      </c>
      <c r="Y117" s="142">
        <v>0</v>
      </c>
      <c r="Z117" s="142">
        <v>0</v>
      </c>
      <c r="AA117" s="142">
        <v>0</v>
      </c>
      <c r="AB117" s="142">
        <v>0</v>
      </c>
      <c r="AC117" s="142">
        <v>0</v>
      </c>
      <c r="AD117" s="142">
        <v>0</v>
      </c>
      <c r="AE117" s="142">
        <v>0</v>
      </c>
      <c r="AF117" s="142">
        <v>0</v>
      </c>
      <c r="AG117" s="142">
        <v>0</v>
      </c>
      <c r="AH117" s="142">
        <v>0</v>
      </c>
      <c r="AI117" s="142">
        <v>5</v>
      </c>
      <c r="AJ117" s="364">
        <v>0</v>
      </c>
    </row>
    <row r="118" spans="1:54" s="142" customFormat="1" ht="38.25">
      <c r="A118" s="10">
        <v>141</v>
      </c>
      <c r="B118" s="7">
        <v>16</v>
      </c>
      <c r="C118" s="10"/>
      <c r="D118" s="95" t="s">
        <v>413</v>
      </c>
      <c r="E118" s="10" t="s">
        <v>110</v>
      </c>
      <c r="F118" s="10" t="s">
        <v>329</v>
      </c>
      <c r="G118" s="380" t="s">
        <v>414</v>
      </c>
      <c r="H118" s="10" t="s">
        <v>288</v>
      </c>
      <c r="I118" s="7" t="s">
        <v>115</v>
      </c>
      <c r="J118" s="10" t="s">
        <v>410</v>
      </c>
      <c r="K118" s="17">
        <v>6</v>
      </c>
      <c r="L118" s="17">
        <v>2111550</v>
      </c>
      <c r="M118" s="17">
        <v>12669300</v>
      </c>
      <c r="N118" s="331">
        <v>1470000</v>
      </c>
      <c r="O118" s="331">
        <f t="shared" si="7"/>
        <v>8820000</v>
      </c>
      <c r="P118" s="142" t="s">
        <v>1350</v>
      </c>
      <c r="Q118" s="142">
        <v>0</v>
      </c>
      <c r="R118" s="142">
        <v>0</v>
      </c>
      <c r="S118" s="142">
        <v>0</v>
      </c>
      <c r="T118" s="142">
        <v>2</v>
      </c>
      <c r="U118" s="142">
        <v>1</v>
      </c>
      <c r="V118" s="142">
        <v>3</v>
      </c>
      <c r="W118" s="142">
        <v>0</v>
      </c>
      <c r="X118" s="142">
        <v>0</v>
      </c>
      <c r="Y118" s="142">
        <v>0</v>
      </c>
      <c r="Z118" s="142">
        <v>0</v>
      </c>
      <c r="AA118" s="142">
        <v>0</v>
      </c>
      <c r="AB118" s="142">
        <v>0</v>
      </c>
      <c r="AC118" s="142">
        <v>0</v>
      </c>
      <c r="AD118" s="142">
        <v>0</v>
      </c>
      <c r="AE118" s="142">
        <v>0</v>
      </c>
      <c r="AF118" s="142">
        <v>0</v>
      </c>
      <c r="AG118" s="142">
        <v>0</v>
      </c>
      <c r="AH118" s="142">
        <v>0</v>
      </c>
      <c r="AI118" s="142">
        <v>6</v>
      </c>
      <c r="AJ118" s="364">
        <v>0</v>
      </c>
    </row>
    <row r="119" spans="1:54" s="99" customFormat="1" ht="38.25">
      <c r="A119" s="10">
        <v>142</v>
      </c>
      <c r="B119" s="7">
        <v>17</v>
      </c>
      <c r="C119" s="10"/>
      <c r="D119" s="95" t="s">
        <v>415</v>
      </c>
      <c r="E119" s="10" t="s">
        <v>302</v>
      </c>
      <c r="F119" s="10" t="s">
        <v>416</v>
      </c>
      <c r="G119" s="380" t="s">
        <v>417</v>
      </c>
      <c r="H119" s="10" t="s">
        <v>386</v>
      </c>
      <c r="I119" s="10" t="s">
        <v>387</v>
      </c>
      <c r="J119" s="10" t="s">
        <v>5</v>
      </c>
      <c r="K119" s="17">
        <v>15</v>
      </c>
      <c r="L119" s="17">
        <v>3042900</v>
      </c>
      <c r="M119" s="17">
        <v>45643500</v>
      </c>
      <c r="N119" s="331">
        <v>1700000</v>
      </c>
      <c r="O119" s="331">
        <f t="shared" si="7"/>
        <v>25500000</v>
      </c>
      <c r="P119" s="464" t="s">
        <v>1350</v>
      </c>
      <c r="Q119" s="142">
        <v>0</v>
      </c>
      <c r="R119" s="142">
        <v>0</v>
      </c>
      <c r="S119" s="142">
        <v>0</v>
      </c>
      <c r="T119" s="149">
        <v>6</v>
      </c>
      <c r="U119" s="149">
        <v>9</v>
      </c>
      <c r="V119" s="149">
        <v>0</v>
      </c>
      <c r="W119" s="149">
        <v>0</v>
      </c>
      <c r="X119" s="149">
        <v>0</v>
      </c>
      <c r="Y119" s="149">
        <v>0</v>
      </c>
      <c r="Z119" s="149">
        <v>0</v>
      </c>
      <c r="AA119" s="149">
        <v>0</v>
      </c>
      <c r="AB119" s="149">
        <v>0</v>
      </c>
      <c r="AC119" s="149">
        <v>0</v>
      </c>
      <c r="AD119" s="142">
        <v>0</v>
      </c>
      <c r="AE119" s="142">
        <v>0</v>
      </c>
      <c r="AF119" s="142">
        <v>0</v>
      </c>
      <c r="AG119" s="142">
        <v>0</v>
      </c>
      <c r="AH119" s="142">
        <v>0</v>
      </c>
      <c r="AI119" s="459">
        <v>7</v>
      </c>
      <c r="AJ119" s="453">
        <v>-8</v>
      </c>
      <c r="AK119" s="364">
        <v>0</v>
      </c>
      <c r="AL119" s="364">
        <v>0</v>
      </c>
      <c r="AM119" s="364">
        <v>0</v>
      </c>
      <c r="AN119" s="453">
        <v>6</v>
      </c>
      <c r="AO119" s="453">
        <v>9</v>
      </c>
      <c r="AP119" s="453">
        <v>0</v>
      </c>
      <c r="AQ119" s="453">
        <v>0</v>
      </c>
      <c r="AR119" s="364">
        <v>0</v>
      </c>
      <c r="AS119" s="453">
        <v>0</v>
      </c>
      <c r="AT119" s="453">
        <v>0</v>
      </c>
      <c r="AU119" s="364">
        <v>0</v>
      </c>
      <c r="AV119" s="364">
        <v>0</v>
      </c>
      <c r="AW119" s="453">
        <v>0</v>
      </c>
      <c r="AX119" s="364">
        <v>0</v>
      </c>
      <c r="AY119" s="364">
        <v>0</v>
      </c>
      <c r="AZ119" s="364">
        <v>0</v>
      </c>
      <c r="BA119" s="364">
        <v>0</v>
      </c>
      <c r="BB119" s="364">
        <v>0</v>
      </c>
    </row>
    <row r="120" spans="1:54" s="449" customFormat="1" ht="25.5">
      <c r="A120" s="444">
        <v>143</v>
      </c>
      <c r="B120" s="7">
        <v>18</v>
      </c>
      <c r="C120" s="10"/>
      <c r="D120" s="446" t="s">
        <v>418</v>
      </c>
      <c r="E120" s="444" t="s">
        <v>71</v>
      </c>
      <c r="F120" s="444" t="s">
        <v>419</v>
      </c>
      <c r="G120" s="447" t="s">
        <v>420</v>
      </c>
      <c r="H120" s="444" t="s">
        <v>386</v>
      </c>
      <c r="I120" s="444" t="s">
        <v>387</v>
      </c>
      <c r="J120" s="444" t="s">
        <v>5</v>
      </c>
      <c r="K120" s="448">
        <v>4</v>
      </c>
      <c r="L120" s="17">
        <v>458850</v>
      </c>
      <c r="M120" s="17">
        <v>1835400</v>
      </c>
      <c r="N120" s="450">
        <v>1500000</v>
      </c>
      <c r="O120" s="450">
        <f t="shared" si="7"/>
        <v>6000000</v>
      </c>
      <c r="P120" s="465" t="s">
        <v>1350</v>
      </c>
      <c r="Q120" s="142">
        <v>0</v>
      </c>
      <c r="R120" s="142">
        <v>0</v>
      </c>
      <c r="S120" s="142">
        <v>0</v>
      </c>
      <c r="T120" s="454">
        <v>2</v>
      </c>
      <c r="U120" s="454">
        <v>2</v>
      </c>
      <c r="V120" s="454">
        <v>0</v>
      </c>
      <c r="W120" s="454">
        <v>0</v>
      </c>
      <c r="X120" s="149">
        <v>0</v>
      </c>
      <c r="Y120" s="454">
        <v>0</v>
      </c>
      <c r="Z120" s="454">
        <v>0</v>
      </c>
      <c r="AA120" s="149">
        <v>0</v>
      </c>
      <c r="AB120" s="149">
        <v>0</v>
      </c>
      <c r="AC120" s="454">
        <v>0</v>
      </c>
      <c r="AD120" s="142">
        <v>0</v>
      </c>
      <c r="AE120" s="142">
        <v>0</v>
      </c>
      <c r="AF120" s="142">
        <v>0</v>
      </c>
      <c r="AG120" s="142">
        <v>0</v>
      </c>
      <c r="AH120" s="142">
        <v>0</v>
      </c>
      <c r="AI120" s="454">
        <v>8</v>
      </c>
      <c r="AJ120" s="453">
        <v>4</v>
      </c>
      <c r="AK120" s="364">
        <v>0</v>
      </c>
      <c r="AL120" s="364">
        <v>0</v>
      </c>
      <c r="AM120" s="364">
        <v>0</v>
      </c>
      <c r="AN120" s="455">
        <v>2</v>
      </c>
      <c r="AO120" s="455">
        <v>2</v>
      </c>
      <c r="AP120" s="455">
        <v>0</v>
      </c>
      <c r="AQ120" s="455">
        <v>0</v>
      </c>
      <c r="AR120" s="364">
        <v>0</v>
      </c>
      <c r="AS120" s="455">
        <v>0</v>
      </c>
      <c r="AT120" s="455">
        <v>0</v>
      </c>
      <c r="AU120" s="364">
        <v>0</v>
      </c>
      <c r="AV120" s="364">
        <v>0</v>
      </c>
      <c r="AW120" s="455">
        <v>0</v>
      </c>
      <c r="AX120" s="364">
        <v>0</v>
      </c>
      <c r="AY120" s="364">
        <v>0</v>
      </c>
      <c r="AZ120" s="364">
        <v>0</v>
      </c>
      <c r="BA120" s="364">
        <v>0</v>
      </c>
      <c r="BB120" s="364">
        <v>0</v>
      </c>
    </row>
    <row r="121" spans="1:54" s="99" customFormat="1" ht="38.25">
      <c r="A121" s="10">
        <v>144</v>
      </c>
      <c r="B121" s="7">
        <v>19</v>
      </c>
      <c r="C121" s="10"/>
      <c r="D121" s="95" t="s">
        <v>421</v>
      </c>
      <c r="E121" s="10" t="s">
        <v>422</v>
      </c>
      <c r="F121" s="10" t="s">
        <v>416</v>
      </c>
      <c r="G121" s="380" t="s">
        <v>423</v>
      </c>
      <c r="H121" s="10" t="s">
        <v>386</v>
      </c>
      <c r="I121" s="10" t="s">
        <v>387</v>
      </c>
      <c r="J121" s="10" t="s">
        <v>5</v>
      </c>
      <c r="K121" s="17">
        <v>15</v>
      </c>
      <c r="L121" s="17">
        <v>3042900</v>
      </c>
      <c r="M121" s="17">
        <v>45643500</v>
      </c>
      <c r="N121" s="331">
        <v>1700000</v>
      </c>
      <c r="O121" s="331">
        <f t="shared" si="7"/>
        <v>25500000</v>
      </c>
      <c r="P121" s="464" t="s">
        <v>1350</v>
      </c>
      <c r="Q121" s="142">
        <v>0</v>
      </c>
      <c r="R121" s="142">
        <v>0</v>
      </c>
      <c r="S121" s="142">
        <v>0</v>
      </c>
      <c r="T121" s="149">
        <v>6</v>
      </c>
      <c r="U121" s="149">
        <v>9</v>
      </c>
      <c r="V121" s="149">
        <v>0</v>
      </c>
      <c r="W121" s="149">
        <v>0</v>
      </c>
      <c r="X121" s="149">
        <v>0</v>
      </c>
      <c r="Y121" s="149">
        <v>0</v>
      </c>
      <c r="Z121" s="149">
        <v>0</v>
      </c>
      <c r="AA121" s="149">
        <v>0</v>
      </c>
      <c r="AB121" s="149">
        <v>0</v>
      </c>
      <c r="AC121" s="149">
        <v>0</v>
      </c>
      <c r="AD121" s="142">
        <v>0</v>
      </c>
      <c r="AE121" s="142">
        <v>0</v>
      </c>
      <c r="AF121" s="142">
        <v>0</v>
      </c>
      <c r="AG121" s="142">
        <v>0</v>
      </c>
      <c r="AH121" s="142">
        <v>0</v>
      </c>
      <c r="AI121" s="459">
        <v>7</v>
      </c>
      <c r="AJ121" s="453">
        <v>-8</v>
      </c>
      <c r="AK121" s="364">
        <v>0</v>
      </c>
      <c r="AL121" s="364">
        <v>0</v>
      </c>
      <c r="AM121" s="364">
        <v>0</v>
      </c>
      <c r="AN121" s="453">
        <v>6</v>
      </c>
      <c r="AO121" s="453">
        <v>9</v>
      </c>
      <c r="AP121" s="453">
        <v>0</v>
      </c>
      <c r="AQ121" s="453">
        <v>0</v>
      </c>
      <c r="AR121" s="364">
        <v>0</v>
      </c>
      <c r="AS121" s="453">
        <v>0</v>
      </c>
      <c r="AT121" s="453">
        <v>0</v>
      </c>
      <c r="AU121" s="364">
        <v>0</v>
      </c>
      <c r="AV121" s="364">
        <v>0</v>
      </c>
      <c r="AW121" s="453">
        <v>0</v>
      </c>
      <c r="AX121" s="364">
        <v>0</v>
      </c>
      <c r="AY121" s="364">
        <v>0</v>
      </c>
      <c r="AZ121" s="364">
        <v>0</v>
      </c>
      <c r="BA121" s="364">
        <v>0</v>
      </c>
      <c r="BB121" s="364">
        <v>0</v>
      </c>
    </row>
    <row r="122" spans="1:54" s="100" customFormat="1" ht="25.5">
      <c r="A122" s="10">
        <v>145</v>
      </c>
      <c r="B122" s="7">
        <v>20</v>
      </c>
      <c r="C122" s="10"/>
      <c r="D122" s="95" t="s">
        <v>286</v>
      </c>
      <c r="E122" s="10" t="s">
        <v>369</v>
      </c>
      <c r="F122" s="10" t="s">
        <v>424</v>
      </c>
      <c r="G122" s="380" t="s">
        <v>425</v>
      </c>
      <c r="H122" s="10" t="s">
        <v>386</v>
      </c>
      <c r="I122" s="10" t="s">
        <v>387</v>
      </c>
      <c r="J122" s="10" t="s">
        <v>5</v>
      </c>
      <c r="K122" s="17">
        <v>3</v>
      </c>
      <c r="L122" s="17">
        <v>1432200</v>
      </c>
      <c r="M122" s="17">
        <v>4296600</v>
      </c>
      <c r="N122" s="331">
        <v>1500000</v>
      </c>
      <c r="O122" s="331">
        <f t="shared" si="7"/>
        <v>4500000</v>
      </c>
      <c r="P122" s="464" t="s">
        <v>1350</v>
      </c>
      <c r="Q122" s="142">
        <v>0</v>
      </c>
      <c r="R122" s="142">
        <v>0</v>
      </c>
      <c r="S122" s="142">
        <v>0</v>
      </c>
      <c r="T122" s="149">
        <v>1</v>
      </c>
      <c r="U122" s="149">
        <v>2</v>
      </c>
      <c r="V122" s="149">
        <v>0</v>
      </c>
      <c r="W122" s="149">
        <v>0</v>
      </c>
      <c r="X122" s="149">
        <v>0</v>
      </c>
      <c r="Y122" s="149">
        <v>0</v>
      </c>
      <c r="Z122" s="149">
        <v>0</v>
      </c>
      <c r="AA122" s="149">
        <v>0</v>
      </c>
      <c r="AB122" s="149">
        <v>0</v>
      </c>
      <c r="AC122" s="149">
        <v>0</v>
      </c>
      <c r="AD122" s="142">
        <v>0</v>
      </c>
      <c r="AE122" s="142">
        <v>0</v>
      </c>
      <c r="AF122" s="142">
        <v>0</v>
      </c>
      <c r="AG122" s="142">
        <v>0</v>
      </c>
      <c r="AH122" s="142">
        <v>0</v>
      </c>
      <c r="AI122" s="459">
        <v>6</v>
      </c>
      <c r="AJ122" s="453">
        <v>3</v>
      </c>
      <c r="AK122" s="364">
        <v>0</v>
      </c>
      <c r="AL122" s="364">
        <v>0</v>
      </c>
      <c r="AM122" s="364">
        <v>0</v>
      </c>
      <c r="AN122" s="453">
        <v>1</v>
      </c>
      <c r="AO122" s="453">
        <v>2</v>
      </c>
      <c r="AP122" s="453">
        <v>0</v>
      </c>
      <c r="AQ122" s="453">
        <v>0</v>
      </c>
      <c r="AR122" s="364">
        <v>0</v>
      </c>
      <c r="AS122" s="453">
        <v>0</v>
      </c>
      <c r="AT122" s="453">
        <v>0</v>
      </c>
      <c r="AU122" s="364">
        <v>0</v>
      </c>
      <c r="AV122" s="364">
        <v>0</v>
      </c>
      <c r="AW122" s="453">
        <v>0</v>
      </c>
      <c r="AX122" s="364">
        <v>0</v>
      </c>
      <c r="AY122" s="364">
        <v>0</v>
      </c>
      <c r="AZ122" s="364">
        <v>0</v>
      </c>
      <c r="BA122" s="364">
        <v>0</v>
      </c>
      <c r="BB122" s="364">
        <v>0</v>
      </c>
    </row>
    <row r="123" spans="1:54" s="100" customFormat="1" ht="38.25">
      <c r="A123" s="10">
        <v>146</v>
      </c>
      <c r="B123" s="7">
        <v>21</v>
      </c>
      <c r="C123" s="10"/>
      <c r="D123" s="95" t="s">
        <v>426</v>
      </c>
      <c r="E123" s="92" t="s">
        <v>389</v>
      </c>
      <c r="F123" s="10" t="s">
        <v>322</v>
      </c>
      <c r="G123" s="380" t="s">
        <v>427</v>
      </c>
      <c r="H123" s="10" t="s">
        <v>386</v>
      </c>
      <c r="I123" s="10" t="s">
        <v>409</v>
      </c>
      <c r="J123" s="10" t="s">
        <v>410</v>
      </c>
      <c r="K123" s="17">
        <v>21</v>
      </c>
      <c r="L123" s="17">
        <v>526050</v>
      </c>
      <c r="M123" s="17">
        <v>11047050</v>
      </c>
      <c r="N123" s="331">
        <v>500000</v>
      </c>
      <c r="O123" s="331">
        <f t="shared" si="7"/>
        <v>10500000</v>
      </c>
      <c r="P123" s="142" t="s">
        <v>1350</v>
      </c>
      <c r="Q123" s="142">
        <v>0</v>
      </c>
      <c r="R123" s="142">
        <v>0</v>
      </c>
      <c r="S123" s="142">
        <v>0</v>
      </c>
      <c r="T123" s="142">
        <v>9</v>
      </c>
      <c r="U123" s="142">
        <v>6</v>
      </c>
      <c r="V123" s="142">
        <v>6</v>
      </c>
      <c r="W123" s="142">
        <v>0</v>
      </c>
      <c r="X123" s="142">
        <v>0</v>
      </c>
      <c r="Y123" s="142">
        <v>0</v>
      </c>
      <c r="Z123" s="142">
        <v>0</v>
      </c>
      <c r="AA123" s="142">
        <v>0</v>
      </c>
      <c r="AB123" s="142">
        <v>0</v>
      </c>
      <c r="AC123" s="142">
        <v>0</v>
      </c>
      <c r="AD123" s="142">
        <v>0</v>
      </c>
      <c r="AE123" s="142">
        <v>0</v>
      </c>
      <c r="AF123" s="142">
        <v>0</v>
      </c>
      <c r="AG123" s="142">
        <v>0</v>
      </c>
      <c r="AH123" s="142">
        <v>0</v>
      </c>
      <c r="AI123" s="142">
        <v>21</v>
      </c>
      <c r="AJ123" s="364">
        <v>0</v>
      </c>
    </row>
    <row r="124" spans="1:54" s="100" customFormat="1" ht="38.25">
      <c r="A124" s="10">
        <v>147</v>
      </c>
      <c r="B124" s="7">
        <v>22</v>
      </c>
      <c r="C124" s="10"/>
      <c r="D124" s="95" t="s">
        <v>428</v>
      </c>
      <c r="E124" s="92" t="s">
        <v>429</v>
      </c>
      <c r="F124" s="10" t="s">
        <v>322</v>
      </c>
      <c r="G124" s="380" t="s">
        <v>430</v>
      </c>
      <c r="H124" s="10" t="s">
        <v>386</v>
      </c>
      <c r="I124" s="10" t="s">
        <v>409</v>
      </c>
      <c r="J124" s="10" t="s">
        <v>410</v>
      </c>
      <c r="K124" s="17">
        <v>21</v>
      </c>
      <c r="L124" s="17">
        <v>513450</v>
      </c>
      <c r="M124" s="17">
        <v>10782450</v>
      </c>
      <c r="N124" s="331">
        <v>500000</v>
      </c>
      <c r="O124" s="331">
        <f t="shared" si="7"/>
        <v>10500000</v>
      </c>
      <c r="P124" s="142" t="s">
        <v>1350</v>
      </c>
      <c r="Q124" s="142">
        <v>0</v>
      </c>
      <c r="R124" s="142">
        <v>0</v>
      </c>
      <c r="S124" s="142">
        <v>0</v>
      </c>
      <c r="T124" s="142">
        <v>9</v>
      </c>
      <c r="U124" s="142">
        <v>6</v>
      </c>
      <c r="V124" s="142">
        <v>6</v>
      </c>
      <c r="W124" s="142">
        <v>0</v>
      </c>
      <c r="X124" s="142">
        <v>0</v>
      </c>
      <c r="Y124" s="142">
        <v>0</v>
      </c>
      <c r="Z124" s="142">
        <v>0</v>
      </c>
      <c r="AA124" s="142">
        <v>0</v>
      </c>
      <c r="AB124" s="142">
        <v>0</v>
      </c>
      <c r="AC124" s="142">
        <v>0</v>
      </c>
      <c r="AD124" s="142">
        <v>0</v>
      </c>
      <c r="AE124" s="142">
        <v>0</v>
      </c>
      <c r="AF124" s="142">
        <v>0</v>
      </c>
      <c r="AG124" s="142">
        <v>0</v>
      </c>
      <c r="AH124" s="142">
        <v>0</v>
      </c>
      <c r="AI124" s="142">
        <v>21</v>
      </c>
      <c r="AJ124" s="364">
        <v>0</v>
      </c>
    </row>
    <row r="125" spans="1:54" s="99" customFormat="1" ht="25.5">
      <c r="A125" s="10">
        <v>148</v>
      </c>
      <c r="B125" s="7">
        <v>23</v>
      </c>
      <c r="C125" s="10"/>
      <c r="D125" s="95" t="s">
        <v>6</v>
      </c>
      <c r="E125" s="10" t="s">
        <v>431</v>
      </c>
      <c r="F125" s="10" t="s">
        <v>432</v>
      </c>
      <c r="G125" s="380" t="s">
        <v>433</v>
      </c>
      <c r="H125" s="10" t="s">
        <v>386</v>
      </c>
      <c r="I125" s="10" t="s">
        <v>409</v>
      </c>
      <c r="J125" s="10" t="s">
        <v>5</v>
      </c>
      <c r="K125" s="17">
        <v>9</v>
      </c>
      <c r="L125" s="17">
        <v>1783950</v>
      </c>
      <c r="M125" s="17">
        <v>16055550</v>
      </c>
      <c r="N125" s="331">
        <v>2300000</v>
      </c>
      <c r="O125" s="331">
        <f t="shared" si="7"/>
        <v>20700000</v>
      </c>
      <c r="P125" s="464" t="s">
        <v>1350</v>
      </c>
      <c r="Q125" s="142">
        <v>0</v>
      </c>
      <c r="R125" s="142">
        <v>0</v>
      </c>
      <c r="S125" s="142">
        <v>0</v>
      </c>
      <c r="T125" s="149">
        <v>4</v>
      </c>
      <c r="U125" s="149">
        <v>5</v>
      </c>
      <c r="V125" s="149">
        <v>0</v>
      </c>
      <c r="W125" s="149">
        <v>0</v>
      </c>
      <c r="X125" s="149">
        <v>0</v>
      </c>
      <c r="Y125" s="149">
        <v>0</v>
      </c>
      <c r="Z125" s="149">
        <v>0</v>
      </c>
      <c r="AA125" s="149">
        <v>0</v>
      </c>
      <c r="AB125" s="149">
        <v>0</v>
      </c>
      <c r="AC125" s="149">
        <v>0</v>
      </c>
      <c r="AD125" s="142">
        <v>0</v>
      </c>
      <c r="AE125" s="142">
        <v>0</v>
      </c>
      <c r="AF125" s="142">
        <v>0</v>
      </c>
      <c r="AG125" s="142">
        <v>0</v>
      </c>
      <c r="AH125" s="142">
        <v>0</v>
      </c>
      <c r="AI125" s="459">
        <v>13</v>
      </c>
      <c r="AJ125" s="453">
        <v>4</v>
      </c>
      <c r="AK125" s="364">
        <v>0</v>
      </c>
      <c r="AL125" s="364">
        <v>0</v>
      </c>
      <c r="AM125" s="364">
        <v>0</v>
      </c>
      <c r="AN125" s="453">
        <v>4</v>
      </c>
      <c r="AO125" s="453">
        <v>5</v>
      </c>
      <c r="AP125" s="453">
        <v>0</v>
      </c>
      <c r="AQ125" s="453">
        <v>0</v>
      </c>
      <c r="AR125" s="364">
        <v>0</v>
      </c>
      <c r="AS125" s="453">
        <v>0</v>
      </c>
      <c r="AT125" s="453">
        <v>0</v>
      </c>
      <c r="AU125" s="364">
        <v>0</v>
      </c>
      <c r="AV125" s="364">
        <v>0</v>
      </c>
      <c r="AW125" s="453">
        <v>0</v>
      </c>
      <c r="AX125" s="364">
        <v>0</v>
      </c>
      <c r="AY125" s="364">
        <v>0</v>
      </c>
      <c r="AZ125" s="364">
        <v>0</v>
      </c>
      <c r="BA125" s="364">
        <v>0</v>
      </c>
      <c r="BB125" s="364">
        <v>0</v>
      </c>
    </row>
    <row r="126" spans="1:54" s="99" customFormat="1" ht="38.25">
      <c r="A126" s="10">
        <v>149</v>
      </c>
      <c r="B126" s="7">
        <v>24</v>
      </c>
      <c r="C126" s="10"/>
      <c r="D126" s="95" t="s">
        <v>81</v>
      </c>
      <c r="E126" s="10" t="s">
        <v>373</v>
      </c>
      <c r="F126" s="10" t="s">
        <v>374</v>
      </c>
      <c r="G126" s="380" t="s">
        <v>434</v>
      </c>
      <c r="H126" s="10" t="s">
        <v>359</v>
      </c>
      <c r="I126" s="10" t="s">
        <v>360</v>
      </c>
      <c r="J126" s="10" t="s">
        <v>5</v>
      </c>
      <c r="K126" s="17">
        <v>9</v>
      </c>
      <c r="L126" s="17">
        <v>900900</v>
      </c>
      <c r="M126" s="17">
        <v>8108100</v>
      </c>
      <c r="N126" s="331">
        <v>4000000</v>
      </c>
      <c r="O126" s="331">
        <f t="shared" si="7"/>
        <v>36000000</v>
      </c>
      <c r="P126" s="464" t="s">
        <v>1350</v>
      </c>
      <c r="Q126" s="142">
        <v>0</v>
      </c>
      <c r="R126" s="142">
        <v>0</v>
      </c>
      <c r="S126" s="142">
        <v>0</v>
      </c>
      <c r="T126" s="149">
        <v>4</v>
      </c>
      <c r="U126" s="149">
        <v>5</v>
      </c>
      <c r="V126" s="149">
        <v>0</v>
      </c>
      <c r="W126" s="149">
        <v>0</v>
      </c>
      <c r="X126" s="149">
        <v>0</v>
      </c>
      <c r="Y126" s="149">
        <v>0</v>
      </c>
      <c r="Z126" s="149">
        <v>0</v>
      </c>
      <c r="AA126" s="149">
        <v>0</v>
      </c>
      <c r="AB126" s="149">
        <v>0</v>
      </c>
      <c r="AC126" s="149">
        <v>0</v>
      </c>
      <c r="AD126" s="142">
        <v>0</v>
      </c>
      <c r="AE126" s="142">
        <v>0</v>
      </c>
      <c r="AF126" s="142">
        <v>0</v>
      </c>
      <c r="AG126" s="142">
        <v>0</v>
      </c>
      <c r="AH126" s="142">
        <v>0</v>
      </c>
      <c r="AI126" s="459">
        <v>12</v>
      </c>
      <c r="AJ126" s="453">
        <v>3</v>
      </c>
      <c r="AK126" s="364">
        <v>0</v>
      </c>
      <c r="AL126" s="364">
        <v>0</v>
      </c>
      <c r="AM126" s="364">
        <v>0</v>
      </c>
      <c r="AN126" s="453">
        <v>4</v>
      </c>
      <c r="AO126" s="453">
        <v>5</v>
      </c>
      <c r="AP126" s="453">
        <v>0</v>
      </c>
      <c r="AQ126" s="453">
        <v>0</v>
      </c>
      <c r="AR126" s="364">
        <v>0</v>
      </c>
      <c r="AS126" s="453">
        <v>0</v>
      </c>
      <c r="AT126" s="453">
        <v>0</v>
      </c>
      <c r="AU126" s="364">
        <v>0</v>
      </c>
      <c r="AV126" s="364">
        <v>0</v>
      </c>
      <c r="AW126" s="453">
        <v>0</v>
      </c>
      <c r="AX126" s="364">
        <v>0</v>
      </c>
      <c r="AY126" s="364">
        <v>0</v>
      </c>
      <c r="AZ126" s="364">
        <v>0</v>
      </c>
      <c r="BA126" s="364">
        <v>0</v>
      </c>
      <c r="BB126" s="364">
        <v>0</v>
      </c>
    </row>
    <row r="127" spans="1:54" s="99" customFormat="1" ht="38.25">
      <c r="A127" s="10">
        <v>150</v>
      </c>
      <c r="B127" s="7">
        <v>25</v>
      </c>
      <c r="C127" s="10"/>
      <c r="D127" s="95" t="s">
        <v>435</v>
      </c>
      <c r="E127" s="10" t="s">
        <v>436</v>
      </c>
      <c r="F127" s="10" t="s">
        <v>437</v>
      </c>
      <c r="G127" s="380" t="s">
        <v>438</v>
      </c>
      <c r="H127" s="10" t="s">
        <v>386</v>
      </c>
      <c r="I127" s="10" t="s">
        <v>409</v>
      </c>
      <c r="J127" s="10" t="s">
        <v>5</v>
      </c>
      <c r="K127" s="17">
        <v>8</v>
      </c>
      <c r="L127" s="17">
        <v>2011800</v>
      </c>
      <c r="M127" s="17">
        <v>16094400</v>
      </c>
      <c r="N127" s="331">
        <v>3300000</v>
      </c>
      <c r="O127" s="331">
        <f t="shared" si="7"/>
        <v>26400000</v>
      </c>
      <c r="P127" s="464" t="s">
        <v>1350</v>
      </c>
      <c r="Q127" s="142">
        <v>0</v>
      </c>
      <c r="R127" s="142">
        <v>0</v>
      </c>
      <c r="S127" s="142">
        <v>0</v>
      </c>
      <c r="T127" s="149">
        <v>5</v>
      </c>
      <c r="U127" s="149">
        <v>3</v>
      </c>
      <c r="V127" s="149">
        <v>0</v>
      </c>
      <c r="W127" s="149">
        <v>0</v>
      </c>
      <c r="X127" s="149">
        <v>0</v>
      </c>
      <c r="Y127" s="149">
        <v>0</v>
      </c>
      <c r="Z127" s="149">
        <v>0</v>
      </c>
      <c r="AA127" s="149">
        <v>0</v>
      </c>
      <c r="AB127" s="149">
        <v>0</v>
      </c>
      <c r="AC127" s="149">
        <v>0</v>
      </c>
      <c r="AD127" s="142">
        <v>0</v>
      </c>
      <c r="AE127" s="142">
        <v>0</v>
      </c>
      <c r="AF127" s="142">
        <v>0</v>
      </c>
      <c r="AG127" s="142">
        <v>0</v>
      </c>
      <c r="AH127" s="142">
        <v>0</v>
      </c>
      <c r="AI127" s="459">
        <v>10</v>
      </c>
      <c r="AJ127" s="453">
        <v>2</v>
      </c>
      <c r="AK127" s="364">
        <v>0</v>
      </c>
      <c r="AL127" s="364">
        <v>0</v>
      </c>
      <c r="AM127" s="364">
        <v>0</v>
      </c>
      <c r="AN127" s="453">
        <v>5</v>
      </c>
      <c r="AO127" s="453">
        <v>3</v>
      </c>
      <c r="AP127" s="453">
        <v>0</v>
      </c>
      <c r="AQ127" s="453">
        <v>0</v>
      </c>
      <c r="AR127" s="364">
        <v>0</v>
      </c>
      <c r="AS127" s="453">
        <v>0</v>
      </c>
      <c r="AT127" s="453">
        <v>0</v>
      </c>
      <c r="AU127" s="364">
        <v>0</v>
      </c>
      <c r="AV127" s="364">
        <v>0</v>
      </c>
      <c r="AW127" s="453">
        <v>0</v>
      </c>
      <c r="AX127" s="364">
        <v>0</v>
      </c>
      <c r="AY127" s="364">
        <v>0</v>
      </c>
      <c r="AZ127" s="364">
        <v>0</v>
      </c>
      <c r="BA127" s="364">
        <v>0</v>
      </c>
      <c r="BB127" s="364">
        <v>0</v>
      </c>
    </row>
    <row r="128" spans="1:54" s="99" customFormat="1" ht="25.5">
      <c r="A128" s="10">
        <v>151</v>
      </c>
      <c r="B128" s="7">
        <v>26</v>
      </c>
      <c r="C128" s="10"/>
      <c r="D128" s="95" t="s">
        <v>11</v>
      </c>
      <c r="E128" s="10" t="s">
        <v>11</v>
      </c>
      <c r="F128" s="10" t="s">
        <v>419</v>
      </c>
      <c r="G128" s="380" t="s">
        <v>439</v>
      </c>
      <c r="H128" s="10" t="s">
        <v>386</v>
      </c>
      <c r="I128" s="10" t="s">
        <v>409</v>
      </c>
      <c r="J128" s="10" t="s">
        <v>5</v>
      </c>
      <c r="K128" s="17">
        <v>2</v>
      </c>
      <c r="L128" s="17">
        <v>725550</v>
      </c>
      <c r="M128" s="17">
        <v>1451100</v>
      </c>
      <c r="N128" s="331">
        <v>2100000</v>
      </c>
      <c r="O128" s="331">
        <f t="shared" si="7"/>
        <v>4200000</v>
      </c>
      <c r="P128" s="464" t="s">
        <v>1350</v>
      </c>
      <c r="Q128" s="142">
        <v>0</v>
      </c>
      <c r="R128" s="142">
        <v>0</v>
      </c>
      <c r="S128" s="142">
        <v>0</v>
      </c>
      <c r="T128" s="149">
        <v>0</v>
      </c>
      <c r="U128" s="149">
        <v>2</v>
      </c>
      <c r="V128" s="149">
        <v>0</v>
      </c>
      <c r="W128" s="149">
        <v>0</v>
      </c>
      <c r="X128" s="149">
        <v>0</v>
      </c>
      <c r="Y128" s="149">
        <v>0</v>
      </c>
      <c r="Z128" s="149">
        <v>0</v>
      </c>
      <c r="AA128" s="149">
        <v>0</v>
      </c>
      <c r="AB128" s="149">
        <v>0</v>
      </c>
      <c r="AC128" s="149">
        <v>0</v>
      </c>
      <c r="AD128" s="142">
        <v>0</v>
      </c>
      <c r="AE128" s="142">
        <v>0</v>
      </c>
      <c r="AF128" s="142">
        <v>0</v>
      </c>
      <c r="AG128" s="142">
        <v>0</v>
      </c>
      <c r="AH128" s="142">
        <v>0</v>
      </c>
      <c r="AI128" s="459">
        <v>4</v>
      </c>
      <c r="AJ128" s="453">
        <v>2</v>
      </c>
      <c r="AK128" s="364">
        <v>0</v>
      </c>
      <c r="AL128" s="364">
        <v>0</v>
      </c>
      <c r="AM128" s="364">
        <v>0</v>
      </c>
      <c r="AN128" s="453">
        <v>0</v>
      </c>
      <c r="AO128" s="453">
        <v>2</v>
      </c>
      <c r="AP128" s="453">
        <v>0</v>
      </c>
      <c r="AQ128" s="453">
        <v>0</v>
      </c>
      <c r="AR128" s="364">
        <v>0</v>
      </c>
      <c r="AS128" s="453">
        <v>0</v>
      </c>
      <c r="AT128" s="453">
        <v>0</v>
      </c>
      <c r="AU128" s="364">
        <v>0</v>
      </c>
      <c r="AV128" s="364">
        <v>0</v>
      </c>
      <c r="AW128" s="453">
        <v>0</v>
      </c>
      <c r="AX128" s="364">
        <v>0</v>
      </c>
      <c r="AY128" s="364">
        <v>0</v>
      </c>
      <c r="AZ128" s="364">
        <v>0</v>
      </c>
      <c r="BA128" s="364">
        <v>0</v>
      </c>
      <c r="BB128" s="364">
        <v>0</v>
      </c>
    </row>
    <row r="129" spans="1:141" s="99" customFormat="1" ht="40.5" customHeight="1">
      <c r="A129" s="10">
        <v>152</v>
      </c>
      <c r="B129" s="7">
        <v>27</v>
      </c>
      <c r="C129" s="10"/>
      <c r="D129" s="95" t="s">
        <v>11</v>
      </c>
      <c r="E129" s="10" t="s">
        <v>11</v>
      </c>
      <c r="F129" s="10" t="s">
        <v>419</v>
      </c>
      <c r="G129" s="380" t="s">
        <v>439</v>
      </c>
      <c r="H129" s="10" t="s">
        <v>386</v>
      </c>
      <c r="I129" s="10" t="s">
        <v>409</v>
      </c>
      <c r="J129" s="10" t="s">
        <v>5</v>
      </c>
      <c r="K129" s="17">
        <v>8</v>
      </c>
      <c r="L129" s="17">
        <v>1151850</v>
      </c>
      <c r="M129" s="17">
        <v>9214800</v>
      </c>
      <c r="N129" s="331">
        <v>2100000</v>
      </c>
      <c r="O129" s="331">
        <f t="shared" si="7"/>
        <v>16800000</v>
      </c>
      <c r="P129" s="464" t="s">
        <v>1350</v>
      </c>
      <c r="Q129" s="142">
        <v>0</v>
      </c>
      <c r="R129" s="142">
        <v>0</v>
      </c>
      <c r="S129" s="142">
        <v>0</v>
      </c>
      <c r="T129" s="149">
        <v>5</v>
      </c>
      <c r="U129" s="149">
        <v>3</v>
      </c>
      <c r="V129" s="149">
        <v>0</v>
      </c>
      <c r="W129" s="149">
        <v>0</v>
      </c>
      <c r="X129" s="149">
        <v>0</v>
      </c>
      <c r="Y129" s="149">
        <v>0</v>
      </c>
      <c r="Z129" s="149">
        <v>0</v>
      </c>
      <c r="AA129" s="149">
        <v>0</v>
      </c>
      <c r="AB129" s="149">
        <v>0</v>
      </c>
      <c r="AC129" s="149">
        <v>0</v>
      </c>
      <c r="AD129" s="142">
        <v>0</v>
      </c>
      <c r="AE129" s="142">
        <v>0</v>
      </c>
      <c r="AF129" s="142">
        <v>0</v>
      </c>
      <c r="AG129" s="142">
        <v>0</v>
      </c>
      <c r="AH129" s="142">
        <v>0</v>
      </c>
      <c r="AI129" s="459">
        <v>9</v>
      </c>
      <c r="AJ129" s="453">
        <v>1</v>
      </c>
      <c r="AK129" s="364">
        <v>0</v>
      </c>
      <c r="AL129" s="364">
        <v>0</v>
      </c>
      <c r="AM129" s="364">
        <v>0</v>
      </c>
      <c r="AN129" s="453">
        <v>5</v>
      </c>
      <c r="AO129" s="453">
        <v>3</v>
      </c>
      <c r="AP129" s="453">
        <v>0</v>
      </c>
      <c r="AQ129" s="453">
        <v>0</v>
      </c>
      <c r="AR129" s="364">
        <v>0</v>
      </c>
      <c r="AS129" s="453">
        <v>0</v>
      </c>
      <c r="AT129" s="453">
        <v>0</v>
      </c>
      <c r="AU129" s="364">
        <v>0</v>
      </c>
      <c r="AV129" s="364">
        <v>0</v>
      </c>
      <c r="AW129" s="453">
        <v>0</v>
      </c>
      <c r="AX129" s="364">
        <v>0</v>
      </c>
      <c r="AY129" s="364">
        <v>0</v>
      </c>
      <c r="AZ129" s="364">
        <v>0</v>
      </c>
      <c r="BA129" s="364">
        <v>0</v>
      </c>
      <c r="BB129" s="364">
        <v>0</v>
      </c>
    </row>
    <row r="130" spans="1:141" s="142" customFormat="1" ht="38.25">
      <c r="A130" s="10">
        <v>153</v>
      </c>
      <c r="B130" s="7">
        <v>28</v>
      </c>
      <c r="C130" s="10"/>
      <c r="D130" s="95" t="s">
        <v>440</v>
      </c>
      <c r="E130" s="10" t="s">
        <v>441</v>
      </c>
      <c r="F130" s="10" t="s">
        <v>442</v>
      </c>
      <c r="G130" s="380" t="s">
        <v>443</v>
      </c>
      <c r="H130" s="10" t="s">
        <v>386</v>
      </c>
      <c r="I130" s="10" t="s">
        <v>387</v>
      </c>
      <c r="J130" s="10" t="s">
        <v>112</v>
      </c>
      <c r="K130" s="17">
        <v>23</v>
      </c>
      <c r="L130" s="17">
        <v>5788650</v>
      </c>
      <c r="M130" s="17">
        <v>133138950</v>
      </c>
      <c r="N130" s="331">
        <v>3500000</v>
      </c>
      <c r="O130" s="331">
        <f t="shared" si="7"/>
        <v>80500000</v>
      </c>
      <c r="P130" s="142" t="s">
        <v>1350</v>
      </c>
      <c r="Q130" s="142">
        <v>0</v>
      </c>
      <c r="R130" s="142">
        <v>0</v>
      </c>
      <c r="S130" s="142">
        <v>0</v>
      </c>
      <c r="T130" s="142">
        <v>18</v>
      </c>
      <c r="U130" s="142">
        <v>5</v>
      </c>
      <c r="V130" s="142">
        <v>0</v>
      </c>
      <c r="W130" s="142">
        <v>0</v>
      </c>
      <c r="X130" s="142">
        <v>0</v>
      </c>
      <c r="Y130" s="142">
        <v>0</v>
      </c>
      <c r="Z130" s="142">
        <v>0</v>
      </c>
      <c r="AA130" s="142">
        <v>0</v>
      </c>
      <c r="AB130" s="142">
        <v>0</v>
      </c>
      <c r="AC130" s="142">
        <v>0</v>
      </c>
      <c r="AD130" s="142">
        <v>0</v>
      </c>
      <c r="AE130" s="142">
        <v>0</v>
      </c>
      <c r="AF130" s="142">
        <v>0</v>
      </c>
      <c r="AG130" s="142">
        <v>0</v>
      </c>
      <c r="AH130" s="142">
        <v>0</v>
      </c>
      <c r="AI130" s="142">
        <v>23</v>
      </c>
      <c r="AJ130" s="364">
        <v>0</v>
      </c>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row>
    <row r="131" spans="1:141" s="466" customFormat="1" ht="51" customHeight="1">
      <c r="A131" s="444">
        <v>154</v>
      </c>
      <c r="B131" s="7">
        <v>29</v>
      </c>
      <c r="C131" s="10"/>
      <c r="D131" s="446" t="s">
        <v>444</v>
      </c>
      <c r="E131" s="444" t="s">
        <v>444</v>
      </c>
      <c r="F131" s="444" t="s">
        <v>445</v>
      </c>
      <c r="G131" s="447" t="s">
        <v>446</v>
      </c>
      <c r="H131" s="444" t="s">
        <v>386</v>
      </c>
      <c r="I131" s="444" t="s">
        <v>409</v>
      </c>
      <c r="J131" s="444" t="s">
        <v>5</v>
      </c>
      <c r="K131" s="448">
        <v>4</v>
      </c>
      <c r="L131" s="17">
        <v>343350</v>
      </c>
      <c r="M131" s="17">
        <v>1373400</v>
      </c>
      <c r="N131" s="450">
        <v>1500000</v>
      </c>
      <c r="O131" s="450">
        <f t="shared" si="7"/>
        <v>6000000</v>
      </c>
      <c r="P131" s="465" t="s">
        <v>1350</v>
      </c>
      <c r="Q131" s="142">
        <v>0</v>
      </c>
      <c r="R131" s="142">
        <v>0</v>
      </c>
      <c r="S131" s="142">
        <v>0</v>
      </c>
      <c r="T131" s="454">
        <v>2</v>
      </c>
      <c r="U131" s="454">
        <v>2</v>
      </c>
      <c r="V131" s="454">
        <v>0</v>
      </c>
      <c r="W131" s="454">
        <v>0</v>
      </c>
      <c r="X131" s="149">
        <v>0</v>
      </c>
      <c r="Y131" s="454">
        <v>0</v>
      </c>
      <c r="Z131" s="454">
        <v>0</v>
      </c>
      <c r="AA131" s="149">
        <v>0</v>
      </c>
      <c r="AB131" s="149">
        <v>0</v>
      </c>
      <c r="AC131" s="454">
        <v>0</v>
      </c>
      <c r="AD131" s="142">
        <v>0</v>
      </c>
      <c r="AE131" s="142">
        <v>0</v>
      </c>
      <c r="AF131" s="142">
        <v>0</v>
      </c>
      <c r="AG131" s="142">
        <v>0</v>
      </c>
      <c r="AH131" s="142">
        <v>0</v>
      </c>
      <c r="AI131" s="454">
        <v>8</v>
      </c>
      <c r="AJ131" s="453">
        <v>4</v>
      </c>
      <c r="AK131" s="364">
        <v>0</v>
      </c>
      <c r="AL131" s="364">
        <v>0</v>
      </c>
      <c r="AM131" s="364">
        <v>0</v>
      </c>
      <c r="AN131" s="455">
        <v>2</v>
      </c>
      <c r="AO131" s="455">
        <v>2</v>
      </c>
      <c r="AP131" s="455">
        <v>0</v>
      </c>
      <c r="AQ131" s="455">
        <v>0</v>
      </c>
      <c r="AR131" s="364">
        <v>0</v>
      </c>
      <c r="AS131" s="455">
        <v>0</v>
      </c>
      <c r="AT131" s="455">
        <v>0</v>
      </c>
      <c r="AU131" s="364">
        <v>0</v>
      </c>
      <c r="AV131" s="364">
        <v>0</v>
      </c>
      <c r="AW131" s="455">
        <v>0</v>
      </c>
      <c r="AX131" s="364">
        <v>0</v>
      </c>
      <c r="AY131" s="364">
        <v>0</v>
      </c>
      <c r="AZ131" s="364">
        <v>0</v>
      </c>
      <c r="BA131" s="364">
        <v>0</v>
      </c>
      <c r="BB131" s="364">
        <v>0</v>
      </c>
    </row>
    <row r="132" spans="1:141" s="142" customFormat="1" ht="51" customHeight="1">
      <c r="A132" s="10">
        <v>155</v>
      </c>
      <c r="B132" s="7">
        <v>30</v>
      </c>
      <c r="C132" s="10"/>
      <c r="D132" s="95" t="s">
        <v>313</v>
      </c>
      <c r="E132" s="10" t="s">
        <v>313</v>
      </c>
      <c r="F132" s="10" t="s">
        <v>432</v>
      </c>
      <c r="G132" s="380" t="s">
        <v>447</v>
      </c>
      <c r="H132" s="10" t="s">
        <v>386</v>
      </c>
      <c r="I132" s="10" t="s">
        <v>409</v>
      </c>
      <c r="J132" s="10" t="s">
        <v>5</v>
      </c>
      <c r="K132" s="17">
        <v>9</v>
      </c>
      <c r="L132" s="17">
        <v>3108000</v>
      </c>
      <c r="M132" s="17">
        <v>27972000</v>
      </c>
      <c r="N132" s="331">
        <v>2200000</v>
      </c>
      <c r="O132" s="331">
        <f t="shared" si="7"/>
        <v>19800000</v>
      </c>
      <c r="P132" s="464" t="s">
        <v>1350</v>
      </c>
      <c r="Q132" s="142">
        <v>0</v>
      </c>
      <c r="R132" s="142">
        <v>0</v>
      </c>
      <c r="S132" s="142">
        <v>0</v>
      </c>
      <c r="T132" s="149">
        <v>4</v>
      </c>
      <c r="U132" s="149">
        <v>5</v>
      </c>
      <c r="V132" s="149">
        <v>0</v>
      </c>
      <c r="W132" s="149">
        <v>0</v>
      </c>
      <c r="X132" s="149">
        <v>0</v>
      </c>
      <c r="Y132" s="149">
        <v>0</v>
      </c>
      <c r="Z132" s="149">
        <v>0</v>
      </c>
      <c r="AA132" s="149">
        <v>0</v>
      </c>
      <c r="AB132" s="149">
        <v>0</v>
      </c>
      <c r="AC132" s="149">
        <v>0</v>
      </c>
      <c r="AD132" s="142">
        <v>0</v>
      </c>
      <c r="AE132" s="142">
        <v>0</v>
      </c>
      <c r="AF132" s="142">
        <v>0</v>
      </c>
      <c r="AG132" s="142">
        <v>0</v>
      </c>
      <c r="AH132" s="142">
        <v>0</v>
      </c>
      <c r="AI132" s="459">
        <v>13</v>
      </c>
      <c r="AJ132" s="453">
        <v>4</v>
      </c>
      <c r="AK132" s="364">
        <v>0</v>
      </c>
      <c r="AL132" s="364">
        <v>0</v>
      </c>
      <c r="AM132" s="364">
        <v>0</v>
      </c>
      <c r="AN132" s="453">
        <v>4</v>
      </c>
      <c r="AO132" s="453">
        <v>5</v>
      </c>
      <c r="AP132" s="453">
        <v>0</v>
      </c>
      <c r="AQ132" s="453">
        <v>0</v>
      </c>
      <c r="AR132" s="364">
        <v>0</v>
      </c>
      <c r="AS132" s="453">
        <v>0</v>
      </c>
      <c r="AT132" s="453">
        <v>0</v>
      </c>
      <c r="AU132" s="364">
        <v>0</v>
      </c>
      <c r="AV132" s="364">
        <v>0</v>
      </c>
      <c r="AW132" s="453">
        <v>0</v>
      </c>
      <c r="AX132" s="364">
        <v>0</v>
      </c>
      <c r="AY132" s="364">
        <v>0</v>
      </c>
      <c r="AZ132" s="364">
        <v>0</v>
      </c>
      <c r="BA132" s="364">
        <v>0</v>
      </c>
      <c r="BB132" s="364">
        <v>0</v>
      </c>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row>
    <row r="133" spans="1:141" s="142" customFormat="1" ht="38.25" customHeight="1">
      <c r="A133" s="10">
        <v>156</v>
      </c>
      <c r="B133" s="7">
        <v>31</v>
      </c>
      <c r="C133" s="10"/>
      <c r="D133" s="95" t="s">
        <v>448</v>
      </c>
      <c r="E133" s="10" t="s">
        <v>449</v>
      </c>
      <c r="F133" s="10" t="s">
        <v>437</v>
      </c>
      <c r="G133" s="380" t="s">
        <v>450</v>
      </c>
      <c r="H133" s="10" t="s">
        <v>386</v>
      </c>
      <c r="I133" s="10" t="s">
        <v>409</v>
      </c>
      <c r="J133" s="10" t="s">
        <v>5</v>
      </c>
      <c r="K133" s="17">
        <v>5</v>
      </c>
      <c r="L133" s="17">
        <v>1483650</v>
      </c>
      <c r="M133" s="17">
        <v>7418250</v>
      </c>
      <c r="N133" s="331">
        <v>1300000</v>
      </c>
      <c r="O133" s="331">
        <f t="shared" si="7"/>
        <v>6500000</v>
      </c>
      <c r="P133" s="464" t="s">
        <v>1350</v>
      </c>
      <c r="Q133" s="142">
        <v>0</v>
      </c>
      <c r="R133" s="142">
        <v>0</v>
      </c>
      <c r="S133" s="142">
        <v>0</v>
      </c>
      <c r="T133" s="149">
        <v>0</v>
      </c>
      <c r="U133" s="149">
        <v>5</v>
      </c>
      <c r="V133" s="149">
        <v>0</v>
      </c>
      <c r="W133" s="149">
        <v>0</v>
      </c>
      <c r="X133" s="149">
        <v>0</v>
      </c>
      <c r="Y133" s="149">
        <v>0</v>
      </c>
      <c r="Z133" s="149">
        <v>0</v>
      </c>
      <c r="AA133" s="149">
        <v>0</v>
      </c>
      <c r="AB133" s="149">
        <v>0</v>
      </c>
      <c r="AC133" s="149">
        <v>0</v>
      </c>
      <c r="AD133" s="142">
        <v>0</v>
      </c>
      <c r="AE133" s="142">
        <v>0</v>
      </c>
      <c r="AF133" s="142">
        <v>0</v>
      </c>
      <c r="AG133" s="142">
        <v>0</v>
      </c>
      <c r="AH133" s="142">
        <v>0</v>
      </c>
      <c r="AI133" s="459">
        <v>6</v>
      </c>
      <c r="AJ133" s="453">
        <v>1</v>
      </c>
      <c r="AK133" s="364">
        <v>0</v>
      </c>
      <c r="AL133" s="364">
        <v>0</v>
      </c>
      <c r="AM133" s="364">
        <v>0</v>
      </c>
      <c r="AN133" s="453">
        <v>0</v>
      </c>
      <c r="AO133" s="453">
        <v>5</v>
      </c>
      <c r="AP133" s="453">
        <v>0</v>
      </c>
      <c r="AQ133" s="453">
        <v>0</v>
      </c>
      <c r="AR133" s="364">
        <v>0</v>
      </c>
      <c r="AS133" s="453">
        <v>0</v>
      </c>
      <c r="AT133" s="453">
        <v>0</v>
      </c>
      <c r="AU133" s="364">
        <v>0</v>
      </c>
      <c r="AV133" s="364">
        <v>0</v>
      </c>
      <c r="AW133" s="453">
        <v>0</v>
      </c>
      <c r="AX133" s="364">
        <v>0</v>
      </c>
      <c r="AY133" s="364">
        <v>0</v>
      </c>
      <c r="AZ133" s="364">
        <v>0</v>
      </c>
      <c r="BA133" s="364">
        <v>0</v>
      </c>
      <c r="BB133" s="364">
        <v>0</v>
      </c>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row>
    <row r="134" spans="1:141" s="142" customFormat="1" ht="35.25" customHeight="1">
      <c r="A134" s="10">
        <v>157</v>
      </c>
      <c r="B134" s="7">
        <v>32</v>
      </c>
      <c r="C134" s="10"/>
      <c r="D134" s="95" t="s">
        <v>448</v>
      </c>
      <c r="E134" s="10" t="s">
        <v>449</v>
      </c>
      <c r="F134" s="10" t="s">
        <v>437</v>
      </c>
      <c r="G134" s="380" t="s">
        <v>450</v>
      </c>
      <c r="H134" s="10" t="s">
        <v>386</v>
      </c>
      <c r="I134" s="10" t="s">
        <v>409</v>
      </c>
      <c r="J134" s="10" t="s">
        <v>5</v>
      </c>
      <c r="K134" s="17">
        <v>6</v>
      </c>
      <c r="L134" s="17">
        <v>2988300</v>
      </c>
      <c r="M134" s="17">
        <v>17929800</v>
      </c>
      <c r="N134" s="331">
        <v>1300000</v>
      </c>
      <c r="O134" s="331">
        <f t="shared" si="7"/>
        <v>7800000</v>
      </c>
      <c r="P134" s="464" t="s">
        <v>1350</v>
      </c>
      <c r="Q134" s="142">
        <v>0</v>
      </c>
      <c r="R134" s="142">
        <v>0</v>
      </c>
      <c r="S134" s="142">
        <v>0</v>
      </c>
      <c r="T134" s="149">
        <v>6</v>
      </c>
      <c r="U134" s="149">
        <v>0</v>
      </c>
      <c r="V134" s="149">
        <v>0</v>
      </c>
      <c r="W134" s="149">
        <v>0</v>
      </c>
      <c r="X134" s="149">
        <v>0</v>
      </c>
      <c r="Y134" s="149">
        <v>0</v>
      </c>
      <c r="Z134" s="149">
        <v>0</v>
      </c>
      <c r="AA134" s="149">
        <v>0</v>
      </c>
      <c r="AB134" s="149">
        <v>0</v>
      </c>
      <c r="AC134" s="149">
        <v>0</v>
      </c>
      <c r="AD134" s="142">
        <v>0</v>
      </c>
      <c r="AE134" s="142">
        <v>0</v>
      </c>
      <c r="AF134" s="142">
        <v>0</v>
      </c>
      <c r="AG134" s="142">
        <v>0</v>
      </c>
      <c r="AH134" s="142">
        <v>0</v>
      </c>
      <c r="AI134" s="459">
        <v>3</v>
      </c>
      <c r="AJ134" s="453">
        <v>-3</v>
      </c>
      <c r="AK134" s="364">
        <v>0</v>
      </c>
      <c r="AL134" s="364">
        <v>0</v>
      </c>
      <c r="AM134" s="364">
        <v>0</v>
      </c>
      <c r="AN134" s="453">
        <v>6</v>
      </c>
      <c r="AO134" s="453">
        <v>0</v>
      </c>
      <c r="AP134" s="453">
        <v>0</v>
      </c>
      <c r="AQ134" s="453">
        <v>0</v>
      </c>
      <c r="AR134" s="364">
        <v>0</v>
      </c>
      <c r="AS134" s="453">
        <v>0</v>
      </c>
      <c r="AT134" s="453">
        <v>0</v>
      </c>
      <c r="AU134" s="364">
        <v>0</v>
      </c>
      <c r="AV134" s="364">
        <v>0</v>
      </c>
      <c r="AW134" s="453">
        <v>0</v>
      </c>
      <c r="AX134" s="364">
        <v>0</v>
      </c>
      <c r="AY134" s="364">
        <v>0</v>
      </c>
      <c r="AZ134" s="364">
        <v>0</v>
      </c>
      <c r="BA134" s="364">
        <v>0</v>
      </c>
      <c r="BB134" s="364">
        <v>0</v>
      </c>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row>
    <row r="135" spans="1:141" s="99" customFormat="1" ht="41.25" customHeight="1">
      <c r="A135" s="10">
        <v>158</v>
      </c>
      <c r="B135" s="7">
        <v>33</v>
      </c>
      <c r="C135" s="10"/>
      <c r="D135" s="95" t="s">
        <v>315</v>
      </c>
      <c r="E135" s="10" t="s">
        <v>451</v>
      </c>
      <c r="F135" s="10" t="s">
        <v>432</v>
      </c>
      <c r="G135" s="380" t="s">
        <v>452</v>
      </c>
      <c r="H135" s="10" t="s">
        <v>386</v>
      </c>
      <c r="I135" s="10" t="s">
        <v>409</v>
      </c>
      <c r="J135" s="10" t="s">
        <v>5</v>
      </c>
      <c r="K135" s="17">
        <v>5</v>
      </c>
      <c r="L135" s="17">
        <v>1501500</v>
      </c>
      <c r="M135" s="17">
        <v>7507500</v>
      </c>
      <c r="N135" s="331">
        <v>1850000</v>
      </c>
      <c r="O135" s="331">
        <f t="shared" si="7"/>
        <v>9250000</v>
      </c>
      <c r="P135" s="464" t="s">
        <v>1350</v>
      </c>
      <c r="Q135" s="142">
        <v>0</v>
      </c>
      <c r="R135" s="142">
        <v>0</v>
      </c>
      <c r="S135" s="142">
        <v>0</v>
      </c>
      <c r="T135" s="149">
        <v>1</v>
      </c>
      <c r="U135" s="149">
        <v>4</v>
      </c>
      <c r="V135" s="149">
        <v>0</v>
      </c>
      <c r="W135" s="149">
        <v>0</v>
      </c>
      <c r="X135" s="149">
        <v>0</v>
      </c>
      <c r="Y135" s="149">
        <v>0</v>
      </c>
      <c r="Z135" s="149">
        <v>0</v>
      </c>
      <c r="AA135" s="149">
        <v>0</v>
      </c>
      <c r="AB135" s="149">
        <v>0</v>
      </c>
      <c r="AC135" s="149">
        <v>0</v>
      </c>
      <c r="AD135" s="142">
        <v>0</v>
      </c>
      <c r="AE135" s="142">
        <v>0</v>
      </c>
      <c r="AF135" s="142">
        <v>0</v>
      </c>
      <c r="AG135" s="142">
        <v>0</v>
      </c>
      <c r="AH135" s="142">
        <v>0</v>
      </c>
      <c r="AI135" s="459">
        <v>7</v>
      </c>
      <c r="AJ135" s="453">
        <v>2</v>
      </c>
      <c r="AK135" s="364">
        <v>0</v>
      </c>
      <c r="AL135" s="364">
        <v>0</v>
      </c>
      <c r="AM135" s="364">
        <v>0</v>
      </c>
      <c r="AN135" s="453">
        <v>1</v>
      </c>
      <c r="AO135" s="453">
        <v>4</v>
      </c>
      <c r="AP135" s="453">
        <v>0</v>
      </c>
      <c r="AQ135" s="453">
        <v>0</v>
      </c>
      <c r="AR135" s="364">
        <v>0</v>
      </c>
      <c r="AS135" s="453">
        <v>0</v>
      </c>
      <c r="AT135" s="453">
        <v>0</v>
      </c>
      <c r="AU135" s="364">
        <v>0</v>
      </c>
      <c r="AV135" s="364">
        <v>0</v>
      </c>
      <c r="AW135" s="453">
        <v>0</v>
      </c>
      <c r="AX135" s="364">
        <v>0</v>
      </c>
      <c r="AY135" s="364">
        <v>0</v>
      </c>
      <c r="AZ135" s="364">
        <v>0</v>
      </c>
      <c r="BA135" s="364">
        <v>0</v>
      </c>
      <c r="BB135" s="364">
        <v>0</v>
      </c>
    </row>
    <row r="136" spans="1:141" s="476" customFormat="1" ht="51">
      <c r="A136" s="468">
        <v>159</v>
      </c>
      <c r="B136" s="445">
        <v>34</v>
      </c>
      <c r="C136" s="444"/>
      <c r="D136" s="469" t="s">
        <v>453</v>
      </c>
      <c r="E136" s="468" t="s">
        <v>111</v>
      </c>
      <c r="F136" s="468" t="s">
        <v>282</v>
      </c>
      <c r="G136" s="470" t="s">
        <v>454</v>
      </c>
      <c r="H136" s="468" t="s">
        <v>288</v>
      </c>
      <c r="I136" s="468" t="s">
        <v>115</v>
      </c>
      <c r="J136" s="468" t="s">
        <v>5</v>
      </c>
      <c r="K136" s="471">
        <v>1</v>
      </c>
      <c r="L136" s="448">
        <v>1189650</v>
      </c>
      <c r="M136" s="448">
        <v>1189650</v>
      </c>
      <c r="N136" s="472">
        <v>2600000</v>
      </c>
      <c r="O136" s="472">
        <f t="shared" si="7"/>
        <v>2600000</v>
      </c>
      <c r="P136" s="475" t="s">
        <v>1350</v>
      </c>
      <c r="Q136" s="476">
        <v>0</v>
      </c>
      <c r="R136" s="476">
        <v>0</v>
      </c>
      <c r="S136" s="476">
        <v>0</v>
      </c>
      <c r="T136" s="477">
        <v>2</v>
      </c>
      <c r="U136" s="477">
        <v>1</v>
      </c>
      <c r="V136" s="477">
        <v>2</v>
      </c>
      <c r="W136" s="477">
        <v>0</v>
      </c>
      <c r="X136" s="477">
        <v>0</v>
      </c>
      <c r="Y136" s="477">
        <v>0</v>
      </c>
      <c r="Z136" s="477">
        <v>0</v>
      </c>
      <c r="AA136" s="477">
        <v>0</v>
      </c>
      <c r="AB136" s="477">
        <v>0</v>
      </c>
      <c r="AC136" s="477">
        <v>0</v>
      </c>
      <c r="AD136" s="476">
        <v>0</v>
      </c>
      <c r="AE136" s="476">
        <v>0</v>
      </c>
      <c r="AF136" s="476">
        <v>0</v>
      </c>
      <c r="AG136" s="476">
        <v>0</v>
      </c>
      <c r="AH136" s="476">
        <v>0</v>
      </c>
      <c r="AI136" s="478">
        <v>5</v>
      </c>
      <c r="AJ136" s="479">
        <v>4</v>
      </c>
      <c r="AK136" s="480">
        <v>0</v>
      </c>
      <c r="AL136" s="480">
        <v>0</v>
      </c>
      <c r="AM136" s="480">
        <v>0</v>
      </c>
      <c r="AN136" s="479">
        <v>0.4</v>
      </c>
      <c r="AO136" s="479">
        <v>0.2</v>
      </c>
      <c r="AP136" s="479">
        <v>0.4</v>
      </c>
      <c r="AQ136" s="479">
        <v>0</v>
      </c>
      <c r="AR136" s="480">
        <v>0</v>
      </c>
      <c r="AS136" s="479">
        <v>0</v>
      </c>
      <c r="AT136" s="479">
        <v>0</v>
      </c>
      <c r="AU136" s="480">
        <v>0</v>
      </c>
      <c r="AV136" s="480">
        <v>0</v>
      </c>
      <c r="AW136" s="479">
        <v>0</v>
      </c>
      <c r="AX136" s="480">
        <v>0</v>
      </c>
      <c r="AY136" s="480">
        <v>0</v>
      </c>
      <c r="AZ136" s="480">
        <v>0</v>
      </c>
      <c r="BA136" s="480">
        <v>0</v>
      </c>
      <c r="BB136" s="480">
        <v>0</v>
      </c>
    </row>
    <row r="137" spans="1:141" s="100" customFormat="1" ht="12.75">
      <c r="A137" s="10">
        <v>160</v>
      </c>
      <c r="B137" s="7">
        <v>35</v>
      </c>
      <c r="C137" s="10"/>
      <c r="D137" s="95" t="s">
        <v>291</v>
      </c>
      <c r="E137" s="10" t="s">
        <v>455</v>
      </c>
      <c r="F137" s="10" t="s">
        <v>456</v>
      </c>
      <c r="G137" s="380" t="s">
        <v>457</v>
      </c>
      <c r="H137" s="10" t="s">
        <v>386</v>
      </c>
      <c r="I137" s="10" t="s">
        <v>409</v>
      </c>
      <c r="J137" s="10" t="s">
        <v>112</v>
      </c>
      <c r="K137" s="17">
        <v>2</v>
      </c>
      <c r="L137" s="17">
        <v>3400950</v>
      </c>
      <c r="M137" s="17">
        <v>6801900</v>
      </c>
      <c r="N137" s="331">
        <v>3000000</v>
      </c>
      <c r="O137" s="331">
        <f t="shared" si="7"/>
        <v>6000000</v>
      </c>
      <c r="P137" s="464" t="s">
        <v>1350</v>
      </c>
      <c r="Q137" s="142">
        <v>0</v>
      </c>
      <c r="R137" s="142">
        <v>0</v>
      </c>
      <c r="S137" s="142">
        <v>0</v>
      </c>
      <c r="T137" s="149">
        <v>0</v>
      </c>
      <c r="U137" s="149">
        <v>2</v>
      </c>
      <c r="V137" s="149">
        <v>0</v>
      </c>
      <c r="W137" s="149">
        <v>0</v>
      </c>
      <c r="X137" s="149">
        <v>0</v>
      </c>
      <c r="Y137" s="149">
        <v>0</v>
      </c>
      <c r="Z137" s="149">
        <v>0</v>
      </c>
      <c r="AA137" s="149">
        <v>0</v>
      </c>
      <c r="AB137" s="149">
        <v>0</v>
      </c>
      <c r="AC137" s="149">
        <v>0</v>
      </c>
      <c r="AD137" s="142">
        <v>0</v>
      </c>
      <c r="AE137" s="142">
        <v>0</v>
      </c>
      <c r="AF137" s="142">
        <v>0</v>
      </c>
      <c r="AG137" s="142">
        <v>0</v>
      </c>
      <c r="AH137" s="142">
        <v>0</v>
      </c>
      <c r="AI137" s="459">
        <v>3</v>
      </c>
      <c r="AJ137" s="453">
        <v>1</v>
      </c>
      <c r="AK137" s="364">
        <v>0</v>
      </c>
      <c r="AL137" s="364">
        <v>0</v>
      </c>
      <c r="AM137" s="364">
        <v>0</v>
      </c>
      <c r="AN137" s="453">
        <v>0</v>
      </c>
      <c r="AO137" s="453">
        <v>2</v>
      </c>
      <c r="AP137" s="453">
        <v>0</v>
      </c>
      <c r="AQ137" s="453">
        <v>0</v>
      </c>
      <c r="AR137" s="364">
        <v>0</v>
      </c>
      <c r="AS137" s="453">
        <v>0</v>
      </c>
      <c r="AT137" s="453">
        <v>0</v>
      </c>
      <c r="AU137" s="364">
        <v>0</v>
      </c>
      <c r="AV137" s="364">
        <v>0</v>
      </c>
      <c r="AW137" s="453">
        <v>0</v>
      </c>
      <c r="AX137" s="364">
        <v>0</v>
      </c>
      <c r="AY137" s="364">
        <v>0</v>
      </c>
      <c r="AZ137" s="364">
        <v>0</v>
      </c>
      <c r="BA137" s="364">
        <v>0</v>
      </c>
      <c r="BB137" s="364">
        <v>0</v>
      </c>
    </row>
    <row r="138" spans="1:141" s="142" customFormat="1" ht="38.25">
      <c r="A138" s="10">
        <v>161</v>
      </c>
      <c r="B138" s="7">
        <v>36</v>
      </c>
      <c r="C138" s="10"/>
      <c r="D138" s="95" t="s">
        <v>94</v>
      </c>
      <c r="E138" s="10" t="s">
        <v>110</v>
      </c>
      <c r="F138" s="10" t="s">
        <v>93</v>
      </c>
      <c r="G138" s="380" t="s">
        <v>458</v>
      </c>
      <c r="H138" s="10" t="s">
        <v>288</v>
      </c>
      <c r="I138" s="10" t="s">
        <v>115</v>
      </c>
      <c r="J138" s="10" t="s">
        <v>331</v>
      </c>
      <c r="K138" s="17">
        <v>20</v>
      </c>
      <c r="L138" s="17">
        <v>2362500</v>
      </c>
      <c r="M138" s="17">
        <v>47250000</v>
      </c>
      <c r="N138" s="331">
        <v>1470000</v>
      </c>
      <c r="O138" s="331">
        <f t="shared" si="7"/>
        <v>29400000</v>
      </c>
      <c r="P138" s="464" t="s">
        <v>1350</v>
      </c>
      <c r="Q138" s="142">
        <v>0</v>
      </c>
      <c r="R138" s="142">
        <v>0</v>
      </c>
      <c r="S138" s="142">
        <v>0</v>
      </c>
      <c r="T138" s="149">
        <v>5</v>
      </c>
      <c r="U138" s="149">
        <v>3</v>
      </c>
      <c r="V138" s="149">
        <v>12</v>
      </c>
      <c r="W138" s="149">
        <v>0</v>
      </c>
      <c r="X138" s="149">
        <v>0</v>
      </c>
      <c r="Y138" s="149">
        <v>0</v>
      </c>
      <c r="Z138" s="149">
        <v>0</v>
      </c>
      <c r="AA138" s="149">
        <v>0</v>
      </c>
      <c r="AB138" s="149">
        <v>0</v>
      </c>
      <c r="AC138" s="149">
        <v>0</v>
      </c>
      <c r="AD138" s="142">
        <v>0</v>
      </c>
      <c r="AE138" s="142">
        <v>0</v>
      </c>
      <c r="AF138" s="142">
        <v>0</v>
      </c>
      <c r="AG138" s="142">
        <v>0</v>
      </c>
      <c r="AH138" s="142">
        <v>0</v>
      </c>
      <c r="AI138" s="459">
        <v>8</v>
      </c>
      <c r="AJ138" s="453">
        <v>-12</v>
      </c>
      <c r="AK138" s="364">
        <v>0</v>
      </c>
      <c r="AL138" s="364">
        <v>0</v>
      </c>
      <c r="AM138" s="364">
        <v>0</v>
      </c>
      <c r="AN138" s="453">
        <v>5</v>
      </c>
      <c r="AO138" s="453">
        <v>3</v>
      </c>
      <c r="AP138" s="453">
        <v>12</v>
      </c>
      <c r="AQ138" s="453">
        <v>0</v>
      </c>
      <c r="AR138" s="364">
        <v>0</v>
      </c>
      <c r="AS138" s="453">
        <v>0</v>
      </c>
      <c r="AT138" s="453">
        <v>0</v>
      </c>
      <c r="AU138" s="364">
        <v>0</v>
      </c>
      <c r="AV138" s="364">
        <v>0</v>
      </c>
      <c r="AW138" s="453">
        <v>0</v>
      </c>
      <c r="AX138" s="364">
        <v>0</v>
      </c>
      <c r="AY138" s="364">
        <v>0</v>
      </c>
      <c r="AZ138" s="364">
        <v>0</v>
      </c>
      <c r="BA138" s="364">
        <v>0</v>
      </c>
      <c r="BB138" s="364">
        <v>0</v>
      </c>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row>
    <row r="139" spans="1:141" s="142" customFormat="1" ht="25.5">
      <c r="A139" s="10">
        <v>162</v>
      </c>
      <c r="B139" s="7">
        <v>37</v>
      </c>
      <c r="C139" s="10"/>
      <c r="D139" s="95" t="s">
        <v>459</v>
      </c>
      <c r="E139" s="10" t="s">
        <v>460</v>
      </c>
      <c r="F139" s="10" t="s">
        <v>461</v>
      </c>
      <c r="G139" s="380" t="s">
        <v>462</v>
      </c>
      <c r="H139" s="10" t="s">
        <v>386</v>
      </c>
      <c r="I139" s="10" t="s">
        <v>409</v>
      </c>
      <c r="J139" s="10" t="s">
        <v>5</v>
      </c>
      <c r="K139" s="17">
        <v>2</v>
      </c>
      <c r="L139" s="17">
        <v>2780800</v>
      </c>
      <c r="M139" s="17">
        <v>5561600</v>
      </c>
      <c r="N139" s="331">
        <v>900000</v>
      </c>
      <c r="O139" s="331">
        <f t="shared" si="7"/>
        <v>1800000</v>
      </c>
      <c r="P139" s="464" t="s">
        <v>1350</v>
      </c>
      <c r="Q139" s="142">
        <v>0</v>
      </c>
      <c r="R139" s="142">
        <v>0</v>
      </c>
      <c r="S139" s="142">
        <v>0</v>
      </c>
      <c r="T139" s="149">
        <v>0</v>
      </c>
      <c r="U139" s="149">
        <v>2</v>
      </c>
      <c r="V139" s="149">
        <v>0</v>
      </c>
      <c r="W139" s="149">
        <v>0</v>
      </c>
      <c r="X139" s="149">
        <v>0</v>
      </c>
      <c r="Y139" s="149">
        <v>0</v>
      </c>
      <c r="Z139" s="149">
        <v>0</v>
      </c>
      <c r="AA139" s="149">
        <v>0</v>
      </c>
      <c r="AB139" s="149">
        <v>0</v>
      </c>
      <c r="AC139" s="149">
        <v>0</v>
      </c>
      <c r="AD139" s="142">
        <v>0</v>
      </c>
      <c r="AE139" s="142">
        <v>0</v>
      </c>
      <c r="AF139" s="142">
        <v>0</v>
      </c>
      <c r="AG139" s="142">
        <v>0</v>
      </c>
      <c r="AH139" s="142">
        <v>0</v>
      </c>
      <c r="AI139" s="459">
        <v>4</v>
      </c>
      <c r="AJ139" s="453">
        <v>2</v>
      </c>
      <c r="AK139" s="364">
        <v>0</v>
      </c>
      <c r="AL139" s="364">
        <v>0</v>
      </c>
      <c r="AM139" s="364">
        <v>0</v>
      </c>
      <c r="AN139" s="453">
        <v>0</v>
      </c>
      <c r="AO139" s="453">
        <v>2</v>
      </c>
      <c r="AP139" s="453">
        <v>0</v>
      </c>
      <c r="AQ139" s="453">
        <v>0</v>
      </c>
      <c r="AR139" s="364">
        <v>0</v>
      </c>
      <c r="AS139" s="453">
        <v>0</v>
      </c>
      <c r="AT139" s="453">
        <v>0</v>
      </c>
      <c r="AU139" s="364">
        <v>0</v>
      </c>
      <c r="AV139" s="364">
        <v>0</v>
      </c>
      <c r="AW139" s="453">
        <v>0</v>
      </c>
      <c r="AX139" s="364">
        <v>0</v>
      </c>
      <c r="AY139" s="364">
        <v>0</v>
      </c>
      <c r="AZ139" s="364">
        <v>0</v>
      </c>
      <c r="BA139" s="364">
        <v>0</v>
      </c>
      <c r="BB139" s="364">
        <v>0</v>
      </c>
      <c r="BC139" s="10"/>
      <c r="BD139" s="101"/>
      <c r="BE139" s="101"/>
      <c r="BF139" s="101"/>
      <c r="BG139" s="101"/>
      <c r="BH139" s="101"/>
      <c r="BI139" s="101"/>
      <c r="BJ139" s="101"/>
      <c r="BK139" s="101"/>
      <c r="BL139" s="101"/>
      <c r="BM139" s="101"/>
      <c r="BN139" s="101"/>
      <c r="BO139" s="101"/>
      <c r="BP139" s="101"/>
      <c r="BQ139" s="101"/>
      <c r="BR139" s="101"/>
      <c r="BS139" s="101"/>
      <c r="BT139" s="101"/>
      <c r="BU139" s="101"/>
      <c r="BV139" s="10"/>
      <c r="BW139" s="102"/>
      <c r="BX139" s="102"/>
      <c r="BY139" s="10"/>
      <c r="BZ139" s="10"/>
      <c r="CA139" s="10"/>
      <c r="CB139" s="10"/>
      <c r="CC139" s="10"/>
      <c r="CD139" s="27"/>
      <c r="CE139" s="103"/>
      <c r="CF139" s="104"/>
      <c r="CG139" s="10"/>
      <c r="CH139" s="10"/>
      <c r="CI139" s="10"/>
      <c r="CJ139" s="10"/>
      <c r="CK139" s="10"/>
      <c r="CL139" s="10"/>
      <c r="CM139" s="10"/>
      <c r="CN139" s="10"/>
      <c r="CO139" s="10"/>
      <c r="CP139" s="10"/>
      <c r="CQ139" s="10"/>
      <c r="CR139" s="10"/>
      <c r="CS139" s="10"/>
      <c r="CT139" s="10"/>
      <c r="CU139" s="10"/>
      <c r="CV139" s="10"/>
      <c r="CW139" s="10"/>
      <c r="CX139" s="10"/>
      <c r="CY139" s="101"/>
      <c r="CZ139" s="101"/>
      <c r="DA139" s="101"/>
      <c r="DB139" s="101"/>
      <c r="DC139" s="101"/>
      <c r="DD139" s="101"/>
      <c r="DE139" s="101"/>
      <c r="DF139" s="101"/>
      <c r="DG139" s="101"/>
      <c r="DH139" s="101"/>
      <c r="DI139" s="101"/>
      <c r="DJ139" s="101"/>
      <c r="DK139" s="101"/>
      <c r="DL139" s="101"/>
      <c r="DM139" s="101"/>
      <c r="DN139" s="101"/>
      <c r="DO139" s="101"/>
      <c r="DP139" s="101"/>
      <c r="DQ139" s="10"/>
      <c r="DR139" s="102"/>
      <c r="DS139" s="102"/>
      <c r="DT139" s="10"/>
      <c r="DU139" s="10"/>
      <c r="DV139" s="10"/>
      <c r="DW139" s="10"/>
      <c r="DX139" s="10"/>
      <c r="DY139" s="27"/>
      <c r="DZ139" s="103"/>
      <c r="EA139" s="104"/>
      <c r="EB139" s="10"/>
      <c r="EC139" s="10"/>
      <c r="ED139" s="10"/>
      <c r="EE139" s="10"/>
      <c r="EF139" s="10"/>
      <c r="EG139" s="10"/>
      <c r="EH139" s="10"/>
      <c r="EI139" s="10"/>
      <c r="EJ139" s="10"/>
      <c r="EK139" s="10"/>
    </row>
    <row r="140" spans="1:141" s="142" customFormat="1" ht="36.75" customHeight="1">
      <c r="A140" s="10">
        <v>163</v>
      </c>
      <c r="B140" s="7">
        <v>38</v>
      </c>
      <c r="C140" s="10"/>
      <c r="D140" s="95" t="s">
        <v>463</v>
      </c>
      <c r="E140" s="10" t="s">
        <v>83</v>
      </c>
      <c r="F140" s="10" t="s">
        <v>464</v>
      </c>
      <c r="G140" s="380" t="s">
        <v>465</v>
      </c>
      <c r="H140" s="10" t="s">
        <v>3</v>
      </c>
      <c r="I140" s="10" t="s">
        <v>4</v>
      </c>
      <c r="J140" s="10" t="s">
        <v>5</v>
      </c>
      <c r="K140" s="17">
        <v>2</v>
      </c>
      <c r="L140" s="17">
        <v>3201000</v>
      </c>
      <c r="M140" s="17">
        <v>6402000</v>
      </c>
      <c r="N140" s="331">
        <v>4500000</v>
      </c>
      <c r="O140" s="331">
        <f t="shared" si="7"/>
        <v>9000000</v>
      </c>
      <c r="P140" s="464" t="s">
        <v>1350</v>
      </c>
      <c r="Q140" s="142">
        <v>0</v>
      </c>
      <c r="R140" s="142">
        <v>0</v>
      </c>
      <c r="S140" s="142">
        <v>0</v>
      </c>
      <c r="T140" s="149">
        <v>0</v>
      </c>
      <c r="U140" s="149">
        <v>2</v>
      </c>
      <c r="V140" s="149">
        <v>0</v>
      </c>
      <c r="W140" s="149">
        <v>0</v>
      </c>
      <c r="X140" s="149">
        <v>0</v>
      </c>
      <c r="Y140" s="149">
        <v>0</v>
      </c>
      <c r="Z140" s="149">
        <v>0</v>
      </c>
      <c r="AA140" s="149">
        <v>0</v>
      </c>
      <c r="AB140" s="149">
        <v>0</v>
      </c>
      <c r="AC140" s="149">
        <v>0</v>
      </c>
      <c r="AD140" s="142">
        <v>0</v>
      </c>
      <c r="AE140" s="142">
        <v>0</v>
      </c>
      <c r="AF140" s="142">
        <v>0</v>
      </c>
      <c r="AG140" s="142">
        <v>0</v>
      </c>
      <c r="AH140" s="142">
        <v>0</v>
      </c>
      <c r="AI140" s="459">
        <v>3</v>
      </c>
      <c r="AJ140" s="453">
        <v>1</v>
      </c>
      <c r="AK140" s="364">
        <v>0</v>
      </c>
      <c r="AL140" s="364">
        <v>0</v>
      </c>
      <c r="AM140" s="364">
        <v>0</v>
      </c>
      <c r="AN140" s="453">
        <v>0</v>
      </c>
      <c r="AO140" s="453">
        <v>2</v>
      </c>
      <c r="AP140" s="453">
        <v>0</v>
      </c>
      <c r="AQ140" s="453">
        <v>0</v>
      </c>
      <c r="AR140" s="364">
        <v>0</v>
      </c>
      <c r="AS140" s="453">
        <v>0</v>
      </c>
      <c r="AT140" s="453">
        <v>0</v>
      </c>
      <c r="AU140" s="364">
        <v>0</v>
      </c>
      <c r="AV140" s="364">
        <v>0</v>
      </c>
      <c r="AW140" s="453">
        <v>0</v>
      </c>
      <c r="AX140" s="364">
        <v>0</v>
      </c>
      <c r="AY140" s="364">
        <v>0</v>
      </c>
      <c r="AZ140" s="364">
        <v>0</v>
      </c>
      <c r="BA140" s="364">
        <v>0</v>
      </c>
      <c r="BB140" s="364">
        <v>0</v>
      </c>
      <c r="BC140" s="10"/>
      <c r="BD140" s="101"/>
      <c r="BE140" s="101"/>
      <c r="BF140" s="101"/>
      <c r="BG140" s="101"/>
      <c r="BH140" s="101"/>
      <c r="BI140" s="101"/>
      <c r="BJ140" s="101"/>
      <c r="BK140" s="101"/>
      <c r="BL140" s="101"/>
      <c r="BM140" s="101"/>
      <c r="BN140" s="101"/>
      <c r="BO140" s="101"/>
      <c r="BP140" s="101"/>
      <c r="BQ140" s="101"/>
      <c r="BR140" s="101"/>
      <c r="BS140" s="101"/>
      <c r="BT140" s="101"/>
      <c r="BU140" s="101"/>
      <c r="BV140" s="10"/>
      <c r="BW140" s="102"/>
      <c r="BX140" s="102"/>
      <c r="BY140" s="10"/>
      <c r="BZ140" s="10"/>
      <c r="CA140" s="10"/>
      <c r="CB140" s="10"/>
      <c r="CC140" s="10"/>
      <c r="CD140" s="27"/>
      <c r="CE140" s="103"/>
      <c r="CF140" s="104"/>
      <c r="CG140" s="10"/>
      <c r="CH140" s="10"/>
      <c r="CI140" s="10"/>
      <c r="CJ140" s="10"/>
      <c r="CK140" s="10"/>
      <c r="CL140" s="10"/>
      <c r="CM140" s="10"/>
      <c r="CN140" s="10"/>
      <c r="CO140" s="10"/>
      <c r="CP140" s="10"/>
      <c r="CQ140" s="10"/>
      <c r="CR140" s="10"/>
      <c r="CS140" s="10"/>
      <c r="CT140" s="10"/>
      <c r="CU140" s="10"/>
      <c r="CV140" s="10"/>
      <c r="CW140" s="10"/>
      <c r="CX140" s="10"/>
      <c r="CY140" s="101"/>
      <c r="CZ140" s="101"/>
      <c r="DA140" s="101"/>
      <c r="DB140" s="101"/>
      <c r="DC140" s="101"/>
      <c r="DD140" s="101"/>
      <c r="DE140" s="101"/>
      <c r="DF140" s="101"/>
      <c r="DG140" s="101"/>
      <c r="DH140" s="101"/>
      <c r="DI140" s="101"/>
      <c r="DJ140" s="101"/>
      <c r="DK140" s="101"/>
      <c r="DL140" s="101"/>
      <c r="DM140" s="101"/>
      <c r="DN140" s="101"/>
      <c r="DO140" s="101"/>
      <c r="DP140" s="101"/>
      <c r="DQ140" s="10"/>
      <c r="DR140" s="102"/>
      <c r="DS140" s="102"/>
      <c r="DT140" s="10"/>
      <c r="DU140" s="10"/>
      <c r="DV140" s="10"/>
      <c r="DW140" s="10"/>
      <c r="DX140" s="10"/>
      <c r="DY140" s="27"/>
      <c r="DZ140" s="103"/>
      <c r="EA140" s="104"/>
      <c r="EB140" s="10"/>
      <c r="EC140" s="10"/>
      <c r="ED140" s="10"/>
      <c r="EE140" s="10"/>
      <c r="EF140" s="10"/>
      <c r="EG140" s="10"/>
      <c r="EH140" s="10"/>
      <c r="EI140" s="10"/>
      <c r="EJ140" s="10"/>
      <c r="EK140" s="10"/>
    </row>
    <row r="141" spans="1:141" s="100" customFormat="1" ht="36" customHeight="1">
      <c r="A141" s="10">
        <v>164</v>
      </c>
      <c r="B141" s="7">
        <v>39</v>
      </c>
      <c r="C141" s="10"/>
      <c r="D141" s="95" t="s">
        <v>466</v>
      </c>
      <c r="E141" s="10" t="s">
        <v>365</v>
      </c>
      <c r="F141" s="10" t="s">
        <v>424</v>
      </c>
      <c r="G141" s="380" t="s">
        <v>467</v>
      </c>
      <c r="H141" s="10" t="s">
        <v>386</v>
      </c>
      <c r="I141" s="10" t="s">
        <v>387</v>
      </c>
      <c r="J141" s="10" t="s">
        <v>5</v>
      </c>
      <c r="K141" s="17">
        <v>2</v>
      </c>
      <c r="L141" s="17">
        <v>1359600</v>
      </c>
      <c r="M141" s="17">
        <v>2719200</v>
      </c>
      <c r="N141" s="331">
        <v>2000000</v>
      </c>
      <c r="O141" s="331">
        <f t="shared" si="7"/>
        <v>4000000</v>
      </c>
      <c r="P141" s="464" t="s">
        <v>1350</v>
      </c>
      <c r="Q141" s="142">
        <v>0</v>
      </c>
      <c r="R141" s="142">
        <v>0</v>
      </c>
      <c r="S141" s="142">
        <v>0</v>
      </c>
      <c r="T141" s="149">
        <v>0</v>
      </c>
      <c r="U141" s="149">
        <v>2</v>
      </c>
      <c r="V141" s="149">
        <v>0</v>
      </c>
      <c r="W141" s="149">
        <v>0</v>
      </c>
      <c r="X141" s="149">
        <v>0</v>
      </c>
      <c r="Y141" s="149">
        <v>0</v>
      </c>
      <c r="Z141" s="149">
        <v>0</v>
      </c>
      <c r="AA141" s="149">
        <v>0</v>
      </c>
      <c r="AB141" s="149">
        <v>0</v>
      </c>
      <c r="AC141" s="149">
        <v>0</v>
      </c>
      <c r="AD141" s="142">
        <v>0</v>
      </c>
      <c r="AE141" s="142">
        <v>0</v>
      </c>
      <c r="AF141" s="142">
        <v>0</v>
      </c>
      <c r="AG141" s="142">
        <v>0</v>
      </c>
      <c r="AH141" s="142">
        <v>0</v>
      </c>
      <c r="AI141" s="459">
        <v>5</v>
      </c>
      <c r="AJ141" s="453">
        <v>3</v>
      </c>
      <c r="AK141" s="364">
        <v>0</v>
      </c>
      <c r="AL141" s="364">
        <v>0</v>
      </c>
      <c r="AM141" s="364">
        <v>0</v>
      </c>
      <c r="AN141" s="453">
        <v>0</v>
      </c>
      <c r="AO141" s="453">
        <v>2</v>
      </c>
      <c r="AP141" s="453">
        <v>0</v>
      </c>
      <c r="AQ141" s="453">
        <v>0</v>
      </c>
      <c r="AR141" s="364">
        <v>0</v>
      </c>
      <c r="AS141" s="453">
        <v>0</v>
      </c>
      <c r="AT141" s="453">
        <v>0</v>
      </c>
      <c r="AU141" s="364">
        <v>0</v>
      </c>
      <c r="AV141" s="364">
        <v>0</v>
      </c>
      <c r="AW141" s="453">
        <v>0</v>
      </c>
      <c r="AX141" s="364">
        <v>0</v>
      </c>
      <c r="AY141" s="364">
        <v>0</v>
      </c>
      <c r="AZ141" s="364">
        <v>0</v>
      </c>
      <c r="BA141" s="364">
        <v>0</v>
      </c>
      <c r="BB141" s="364">
        <v>0</v>
      </c>
      <c r="BC141" s="11"/>
      <c r="BD141" s="105"/>
      <c r="BE141" s="105"/>
      <c r="BF141" s="105"/>
      <c r="BG141" s="105"/>
      <c r="BH141" s="105"/>
      <c r="BI141" s="105"/>
      <c r="BJ141" s="105"/>
      <c r="BK141" s="105"/>
      <c r="BL141" s="105"/>
      <c r="BM141" s="105"/>
      <c r="BN141" s="105"/>
      <c r="BO141" s="105"/>
      <c r="BP141" s="105"/>
      <c r="BQ141" s="105"/>
      <c r="BR141" s="105"/>
      <c r="BS141" s="105"/>
      <c r="BT141" s="105"/>
      <c r="BU141" s="105"/>
      <c r="BV141" s="11"/>
      <c r="BW141" s="106"/>
      <c r="BX141" s="106"/>
      <c r="BY141" s="11"/>
      <c r="BZ141" s="11"/>
      <c r="CA141" s="11"/>
      <c r="CB141" s="11"/>
      <c r="CC141" s="11"/>
      <c r="CD141" s="107"/>
      <c r="CE141" s="108"/>
      <c r="CF141" s="109"/>
      <c r="CG141" s="11"/>
      <c r="CH141" s="11"/>
      <c r="CI141" s="11"/>
      <c r="CJ141" s="11"/>
      <c r="CK141" s="11"/>
      <c r="CL141" s="11"/>
      <c r="CM141" s="11"/>
      <c r="CN141" s="11"/>
      <c r="CO141" s="11"/>
      <c r="CP141" s="11"/>
      <c r="CQ141" s="11"/>
      <c r="CR141" s="11"/>
      <c r="CS141" s="11"/>
      <c r="CT141" s="11"/>
      <c r="CU141" s="11"/>
      <c r="CV141" s="11"/>
      <c r="CW141" s="11"/>
      <c r="CX141" s="11"/>
      <c r="CY141" s="105"/>
      <c r="CZ141" s="105"/>
      <c r="DA141" s="105"/>
      <c r="DB141" s="105"/>
      <c r="DC141" s="105"/>
      <c r="DD141" s="105"/>
      <c r="DE141" s="105"/>
      <c r="DF141" s="105"/>
      <c r="DG141" s="105"/>
      <c r="DH141" s="105"/>
      <c r="DI141" s="105"/>
      <c r="DJ141" s="105"/>
      <c r="DK141" s="105"/>
      <c r="DL141" s="105"/>
      <c r="DM141" s="105"/>
      <c r="DN141" s="105"/>
      <c r="DO141" s="105"/>
      <c r="DP141" s="105"/>
      <c r="DQ141" s="11"/>
      <c r="DR141" s="106"/>
      <c r="DS141" s="106"/>
      <c r="DT141" s="11"/>
      <c r="DU141" s="11"/>
      <c r="DV141" s="11"/>
      <c r="DW141" s="11"/>
      <c r="DX141" s="11"/>
      <c r="DY141" s="107"/>
      <c r="DZ141" s="108"/>
      <c r="EA141" s="109"/>
      <c r="EB141" s="11"/>
      <c r="EC141" s="11"/>
      <c r="ED141" s="11"/>
      <c r="EE141" s="11"/>
      <c r="EF141" s="11"/>
      <c r="EG141" s="11"/>
      <c r="EH141" s="11"/>
      <c r="EI141" s="11"/>
      <c r="EJ141" s="11"/>
      <c r="EK141" s="11"/>
    </row>
    <row r="142" spans="1:141" s="100" customFormat="1" ht="44.25" customHeight="1">
      <c r="A142" s="10">
        <v>165</v>
      </c>
      <c r="B142" s="7">
        <v>40</v>
      </c>
      <c r="C142" s="10"/>
      <c r="D142" s="95" t="s">
        <v>468</v>
      </c>
      <c r="E142" s="10" t="s">
        <v>469</v>
      </c>
      <c r="F142" s="10" t="s">
        <v>442</v>
      </c>
      <c r="G142" s="380" t="s">
        <v>470</v>
      </c>
      <c r="H142" s="10" t="s">
        <v>386</v>
      </c>
      <c r="I142" s="10" t="s">
        <v>387</v>
      </c>
      <c r="J142" s="10" t="s">
        <v>5</v>
      </c>
      <c r="K142" s="17">
        <v>4</v>
      </c>
      <c r="L142" s="17">
        <v>8700300</v>
      </c>
      <c r="M142" s="17">
        <v>34801200</v>
      </c>
      <c r="N142" s="331">
        <v>4000000</v>
      </c>
      <c r="O142" s="331">
        <f t="shared" si="7"/>
        <v>16000000</v>
      </c>
      <c r="P142" s="142" t="s">
        <v>1350</v>
      </c>
      <c r="Q142" s="142">
        <v>0</v>
      </c>
      <c r="R142" s="142">
        <v>0</v>
      </c>
      <c r="S142" s="142">
        <v>0</v>
      </c>
      <c r="T142" s="142">
        <v>0</v>
      </c>
      <c r="U142" s="142">
        <v>4</v>
      </c>
      <c r="V142" s="142">
        <v>0</v>
      </c>
      <c r="W142" s="142">
        <v>0</v>
      </c>
      <c r="X142" s="142">
        <v>0</v>
      </c>
      <c r="Y142" s="142">
        <v>0</v>
      </c>
      <c r="Z142" s="142">
        <v>0</v>
      </c>
      <c r="AA142" s="142">
        <v>0</v>
      </c>
      <c r="AB142" s="142">
        <v>0</v>
      </c>
      <c r="AC142" s="142">
        <v>0</v>
      </c>
      <c r="AD142" s="142">
        <v>0</v>
      </c>
      <c r="AE142" s="142">
        <v>0</v>
      </c>
      <c r="AF142" s="142">
        <v>0</v>
      </c>
      <c r="AG142" s="142">
        <v>0</v>
      </c>
      <c r="AH142" s="142">
        <v>0</v>
      </c>
      <c r="AI142" s="142">
        <v>4</v>
      </c>
      <c r="AJ142" s="364">
        <v>0</v>
      </c>
      <c r="AK142" s="109"/>
      <c r="AL142" s="11"/>
      <c r="AM142" s="11"/>
      <c r="AN142" s="452"/>
      <c r="AO142" s="452"/>
      <c r="AP142" s="452"/>
      <c r="AQ142" s="452"/>
      <c r="AR142" s="11"/>
      <c r="AS142" s="452"/>
      <c r="AT142" s="452"/>
      <c r="AU142" s="11"/>
      <c r="AV142" s="11"/>
      <c r="AW142" s="452"/>
      <c r="AX142" s="11"/>
      <c r="AY142" s="11"/>
      <c r="AZ142" s="11"/>
      <c r="BA142" s="11"/>
      <c r="BB142" s="11"/>
      <c r="BC142" s="11"/>
      <c r="BD142" s="105"/>
      <c r="BE142" s="105"/>
      <c r="BF142" s="105"/>
      <c r="BG142" s="105"/>
      <c r="BH142" s="105"/>
      <c r="BI142" s="105"/>
      <c r="BJ142" s="105"/>
      <c r="BK142" s="105"/>
      <c r="BL142" s="105"/>
      <c r="BM142" s="105"/>
      <c r="BN142" s="105"/>
      <c r="BO142" s="105"/>
      <c r="BP142" s="105"/>
      <c r="BQ142" s="105"/>
      <c r="BR142" s="105"/>
      <c r="BS142" s="105"/>
      <c r="BT142" s="105"/>
      <c r="BU142" s="105"/>
      <c r="BV142" s="11"/>
      <c r="BW142" s="106"/>
      <c r="BX142" s="106"/>
      <c r="BY142" s="11"/>
      <c r="BZ142" s="11"/>
      <c r="CA142" s="11"/>
      <c r="CB142" s="11"/>
      <c r="CC142" s="11"/>
      <c r="CD142" s="107"/>
      <c r="CE142" s="108"/>
      <c r="CF142" s="109"/>
      <c r="CG142" s="11"/>
      <c r="CH142" s="11"/>
      <c r="CI142" s="11"/>
      <c r="CJ142" s="11"/>
      <c r="CK142" s="11"/>
      <c r="CL142" s="11"/>
      <c r="CM142" s="11"/>
      <c r="CN142" s="11"/>
      <c r="CO142" s="11"/>
      <c r="CP142" s="11"/>
      <c r="CQ142" s="11"/>
      <c r="CR142" s="11"/>
      <c r="CS142" s="11"/>
      <c r="CT142" s="11"/>
      <c r="CU142" s="11"/>
      <c r="CV142" s="11"/>
      <c r="CW142" s="11"/>
      <c r="CX142" s="11"/>
      <c r="CY142" s="105"/>
      <c r="CZ142" s="105"/>
      <c r="DA142" s="105"/>
      <c r="DB142" s="105"/>
      <c r="DC142" s="105"/>
      <c r="DD142" s="105"/>
      <c r="DE142" s="105"/>
      <c r="DF142" s="105"/>
      <c r="DG142" s="105"/>
      <c r="DH142" s="105"/>
      <c r="DI142" s="105"/>
      <c r="DJ142" s="105"/>
      <c r="DK142" s="105"/>
      <c r="DL142" s="105"/>
      <c r="DM142" s="105"/>
      <c r="DN142" s="105"/>
      <c r="DO142" s="105"/>
      <c r="DP142" s="105"/>
      <c r="DQ142" s="11"/>
      <c r="DR142" s="106"/>
      <c r="DS142" s="106"/>
      <c r="DT142" s="11"/>
      <c r="DU142" s="11"/>
      <c r="DV142" s="11"/>
      <c r="DW142" s="11"/>
      <c r="DX142" s="11"/>
      <c r="DY142" s="107"/>
      <c r="DZ142" s="108"/>
      <c r="EA142" s="109"/>
      <c r="EB142" s="11"/>
      <c r="EC142" s="11"/>
      <c r="ED142" s="11"/>
      <c r="EE142" s="11"/>
      <c r="EF142" s="11"/>
      <c r="EG142" s="11"/>
      <c r="EH142" s="11"/>
      <c r="EI142" s="11"/>
      <c r="EJ142" s="11"/>
      <c r="EK142" s="11"/>
    </row>
    <row r="143" spans="1:141" s="142" customFormat="1" ht="59.25" customHeight="1">
      <c r="A143" s="10">
        <v>166</v>
      </c>
      <c r="B143" s="7">
        <v>41</v>
      </c>
      <c r="C143" s="10"/>
      <c r="D143" s="95" t="s">
        <v>471</v>
      </c>
      <c r="E143" s="10" t="s">
        <v>14</v>
      </c>
      <c r="F143" s="10" t="s">
        <v>472</v>
      </c>
      <c r="G143" s="380" t="s">
        <v>473</v>
      </c>
      <c r="H143" s="10" t="s">
        <v>3</v>
      </c>
      <c r="I143" s="10" t="s">
        <v>4</v>
      </c>
      <c r="J143" s="10" t="s">
        <v>5</v>
      </c>
      <c r="K143" s="17">
        <v>2</v>
      </c>
      <c r="L143" s="17">
        <v>385000</v>
      </c>
      <c r="M143" s="17">
        <v>770000</v>
      </c>
      <c r="N143" s="331">
        <v>2000000</v>
      </c>
      <c r="O143" s="331">
        <f t="shared" si="7"/>
        <v>4000000</v>
      </c>
      <c r="P143" s="464" t="s">
        <v>1350</v>
      </c>
      <c r="Q143" s="142">
        <v>0</v>
      </c>
      <c r="R143" s="142">
        <v>0</v>
      </c>
      <c r="S143" s="142">
        <v>0</v>
      </c>
      <c r="T143" s="149">
        <v>0</v>
      </c>
      <c r="U143" s="149">
        <v>2</v>
      </c>
      <c r="V143" s="149">
        <v>0</v>
      </c>
      <c r="W143" s="149">
        <v>0</v>
      </c>
      <c r="X143" s="149">
        <v>0</v>
      </c>
      <c r="Y143" s="149">
        <v>0</v>
      </c>
      <c r="Z143" s="149">
        <v>0</v>
      </c>
      <c r="AA143" s="149">
        <v>0</v>
      </c>
      <c r="AB143" s="149">
        <v>0</v>
      </c>
      <c r="AC143" s="149">
        <v>0</v>
      </c>
      <c r="AD143" s="142">
        <v>0</v>
      </c>
      <c r="AE143" s="142">
        <v>0</v>
      </c>
      <c r="AF143" s="142">
        <v>0</v>
      </c>
      <c r="AG143" s="142">
        <v>0</v>
      </c>
      <c r="AH143" s="142">
        <v>0</v>
      </c>
      <c r="AI143" s="459">
        <v>6</v>
      </c>
      <c r="AJ143" s="453">
        <v>4</v>
      </c>
      <c r="AK143" s="364">
        <v>0</v>
      </c>
      <c r="AL143" s="364">
        <v>0</v>
      </c>
      <c r="AM143" s="364">
        <v>0</v>
      </c>
      <c r="AN143" s="453">
        <v>0</v>
      </c>
      <c r="AO143" s="453">
        <v>2</v>
      </c>
      <c r="AP143" s="453">
        <v>0</v>
      </c>
      <c r="AQ143" s="453">
        <v>0</v>
      </c>
      <c r="AR143" s="364">
        <v>0</v>
      </c>
      <c r="AS143" s="453">
        <v>0</v>
      </c>
      <c r="AT143" s="453">
        <v>0</v>
      </c>
      <c r="AU143" s="364">
        <v>0</v>
      </c>
      <c r="AV143" s="364">
        <v>0</v>
      </c>
      <c r="AW143" s="453">
        <v>0</v>
      </c>
      <c r="AX143" s="364">
        <v>0</v>
      </c>
      <c r="AY143" s="364">
        <v>0</v>
      </c>
      <c r="AZ143" s="364">
        <v>0</v>
      </c>
      <c r="BA143" s="364">
        <v>0</v>
      </c>
      <c r="BB143" s="364">
        <v>0</v>
      </c>
      <c r="BC143" s="10"/>
      <c r="BD143" s="101"/>
      <c r="BE143" s="101"/>
      <c r="BF143" s="101"/>
      <c r="BG143" s="101"/>
      <c r="BH143" s="101"/>
      <c r="BI143" s="101"/>
      <c r="BJ143" s="101"/>
      <c r="BK143" s="101"/>
      <c r="BL143" s="101"/>
      <c r="BM143" s="101"/>
      <c r="BN143" s="101"/>
      <c r="BO143" s="101"/>
      <c r="BP143" s="101"/>
      <c r="BQ143" s="101"/>
      <c r="BR143" s="101"/>
      <c r="BS143" s="101"/>
      <c r="BT143" s="101"/>
      <c r="BU143" s="101"/>
      <c r="BV143" s="10"/>
      <c r="BW143" s="102"/>
      <c r="BX143" s="102"/>
      <c r="BY143" s="10"/>
      <c r="BZ143" s="10"/>
      <c r="CA143" s="10"/>
      <c r="CB143" s="10"/>
      <c r="CC143" s="10"/>
      <c r="CD143" s="27"/>
      <c r="CE143" s="103"/>
      <c r="CF143" s="104"/>
      <c r="CG143" s="10"/>
      <c r="CH143" s="10"/>
      <c r="CI143" s="10"/>
      <c r="CJ143" s="10"/>
      <c r="CK143" s="10"/>
      <c r="CL143" s="10"/>
      <c r="CM143" s="10"/>
      <c r="CN143" s="10"/>
      <c r="CO143" s="10"/>
      <c r="CP143" s="10"/>
      <c r="CQ143" s="10"/>
      <c r="CR143" s="10"/>
      <c r="CS143" s="10"/>
      <c r="CT143" s="10"/>
      <c r="CU143" s="10"/>
      <c r="CV143" s="10"/>
      <c r="CW143" s="10"/>
      <c r="CX143" s="10"/>
      <c r="CY143" s="101"/>
      <c r="CZ143" s="101"/>
      <c r="DA143" s="101"/>
      <c r="DB143" s="101"/>
      <c r="DC143" s="101"/>
      <c r="DD143" s="101"/>
      <c r="DE143" s="101"/>
      <c r="DF143" s="101"/>
      <c r="DG143" s="101"/>
      <c r="DH143" s="101"/>
      <c r="DI143" s="101"/>
      <c r="DJ143" s="101"/>
      <c r="DK143" s="101"/>
      <c r="DL143" s="101"/>
      <c r="DM143" s="101"/>
      <c r="DN143" s="101"/>
      <c r="DO143" s="101"/>
      <c r="DP143" s="101"/>
      <c r="DQ143" s="10"/>
      <c r="DR143" s="102"/>
      <c r="DS143" s="102"/>
      <c r="DT143" s="10"/>
      <c r="DU143" s="10"/>
      <c r="DV143" s="10"/>
      <c r="DW143" s="10"/>
      <c r="DX143" s="10"/>
      <c r="DY143" s="27"/>
      <c r="DZ143" s="103"/>
      <c r="EA143" s="104"/>
      <c r="EB143" s="10"/>
      <c r="EC143" s="10"/>
      <c r="ED143" s="10"/>
      <c r="EE143" s="10"/>
      <c r="EF143" s="10"/>
      <c r="EG143" s="10"/>
      <c r="EH143" s="10"/>
      <c r="EI143" s="10"/>
      <c r="EJ143" s="10"/>
      <c r="EK143" s="10"/>
    </row>
    <row r="144" spans="1:141" s="99" customFormat="1" ht="29.25" customHeight="1">
      <c r="B144" s="169" t="s">
        <v>474</v>
      </c>
      <c r="C144" s="170"/>
      <c r="D144" s="170"/>
      <c r="E144" s="170"/>
      <c r="F144" s="171"/>
      <c r="G144" s="381"/>
      <c r="H144" s="171"/>
      <c r="I144" s="171"/>
      <c r="J144" s="171"/>
      <c r="K144" s="360"/>
      <c r="L144" s="17"/>
      <c r="M144" s="360">
        <v>622862100</v>
      </c>
      <c r="N144" s="331"/>
      <c r="O144" s="332">
        <f>SUM(O145:O176)</f>
        <v>602880000</v>
      </c>
      <c r="P144" s="142" t="s">
        <v>1350</v>
      </c>
      <c r="Q144" s="142" t="e">
        <v>#N/A</v>
      </c>
      <c r="R144" s="142" t="e">
        <v>#N/A</v>
      </c>
      <c r="S144" s="142" t="e">
        <v>#N/A</v>
      </c>
      <c r="T144" s="142" t="e">
        <v>#N/A</v>
      </c>
      <c r="U144" s="142" t="e">
        <v>#N/A</v>
      </c>
      <c r="V144" s="142" t="e">
        <v>#N/A</v>
      </c>
      <c r="W144" s="142" t="e">
        <v>#N/A</v>
      </c>
      <c r="X144" s="142" t="e">
        <v>#N/A</v>
      </c>
      <c r="Y144" s="142" t="e">
        <v>#N/A</v>
      </c>
      <c r="Z144" s="142" t="e">
        <v>#N/A</v>
      </c>
      <c r="AA144" s="142" t="e">
        <v>#N/A</v>
      </c>
      <c r="AB144" s="142" t="e">
        <v>#N/A</v>
      </c>
      <c r="AC144" s="142" t="e">
        <v>#N/A</v>
      </c>
      <c r="AD144" s="142" t="e">
        <v>#N/A</v>
      </c>
      <c r="AE144" s="142" t="e">
        <v>#N/A</v>
      </c>
      <c r="AF144" s="142" t="e">
        <v>#N/A</v>
      </c>
      <c r="AG144" s="142" t="e">
        <v>#N/A</v>
      </c>
      <c r="AH144" s="142" t="e">
        <v>#N/A</v>
      </c>
      <c r="AI144" s="142" t="e">
        <v>#N/A</v>
      </c>
      <c r="AJ144" s="364" t="e">
        <v>#N/A</v>
      </c>
      <c r="AK144" s="364" t="e">
        <v>#N/A</v>
      </c>
      <c r="AL144" s="364" t="e">
        <v>#N/A</v>
      </c>
      <c r="AM144" s="364" t="e">
        <v>#N/A</v>
      </c>
      <c r="AN144" s="364" t="e">
        <v>#N/A</v>
      </c>
      <c r="AO144" s="364" t="e">
        <v>#N/A</v>
      </c>
      <c r="AP144" s="364" t="e">
        <v>#N/A</v>
      </c>
      <c r="AQ144" s="364" t="e">
        <v>#N/A</v>
      </c>
      <c r="AR144" s="364" t="e">
        <v>#N/A</v>
      </c>
      <c r="AS144" s="364" t="e">
        <v>#N/A</v>
      </c>
      <c r="AT144" s="364" t="e">
        <v>#N/A</v>
      </c>
      <c r="AU144" s="364" t="e">
        <v>#N/A</v>
      </c>
      <c r="AV144" s="364" t="e">
        <v>#N/A</v>
      </c>
      <c r="AW144" s="364" t="e">
        <v>#N/A</v>
      </c>
      <c r="AX144" s="364" t="e">
        <v>#N/A</v>
      </c>
      <c r="AY144" s="364" t="e">
        <v>#N/A</v>
      </c>
      <c r="AZ144" s="364" t="e">
        <v>#N/A</v>
      </c>
      <c r="BA144" s="364" t="e">
        <v>#N/A</v>
      </c>
      <c r="BB144" s="364" t="e">
        <v>#N/A</v>
      </c>
    </row>
    <row r="145" spans="1:54" s="142" customFormat="1" ht="25.5">
      <c r="A145" s="10">
        <v>167</v>
      </c>
      <c r="B145" s="7">
        <v>42</v>
      </c>
      <c r="C145" s="10"/>
      <c r="D145" s="95" t="s">
        <v>418</v>
      </c>
      <c r="E145" s="10" t="s">
        <v>71</v>
      </c>
      <c r="F145" s="10" t="s">
        <v>1320</v>
      </c>
      <c r="G145" s="380" t="s">
        <v>420</v>
      </c>
      <c r="H145" s="10" t="s">
        <v>386</v>
      </c>
      <c r="I145" s="10" t="s">
        <v>387</v>
      </c>
      <c r="J145" s="10" t="s">
        <v>5</v>
      </c>
      <c r="K145" s="17">
        <v>11</v>
      </c>
      <c r="L145" s="17">
        <v>752850</v>
      </c>
      <c r="M145" s="17">
        <v>8281350</v>
      </c>
      <c r="N145" s="331">
        <v>1500000</v>
      </c>
      <c r="O145" s="331">
        <f t="shared" ref="O145:O176" si="8">N145*K145</f>
        <v>16500000</v>
      </c>
      <c r="P145" s="464" t="s">
        <v>1350</v>
      </c>
      <c r="Q145" s="142">
        <v>0</v>
      </c>
      <c r="R145" s="142">
        <v>0</v>
      </c>
      <c r="S145" s="142">
        <v>0</v>
      </c>
      <c r="T145" s="149">
        <v>0</v>
      </c>
      <c r="U145" s="149">
        <v>0</v>
      </c>
      <c r="V145" s="149">
        <v>0</v>
      </c>
      <c r="W145" s="149">
        <v>0</v>
      </c>
      <c r="X145" s="149">
        <v>0</v>
      </c>
      <c r="Y145" s="149">
        <v>0</v>
      </c>
      <c r="Z145" s="149">
        <v>0</v>
      </c>
      <c r="AA145" s="149">
        <v>0</v>
      </c>
      <c r="AB145" s="149">
        <v>0</v>
      </c>
      <c r="AC145" s="149">
        <v>11</v>
      </c>
      <c r="AD145" s="142">
        <v>0</v>
      </c>
      <c r="AE145" s="142">
        <v>0</v>
      </c>
      <c r="AF145" s="142">
        <v>0</v>
      </c>
      <c r="AG145" s="142">
        <v>0</v>
      </c>
      <c r="AH145" s="142">
        <v>0</v>
      </c>
      <c r="AI145" s="459">
        <v>12</v>
      </c>
      <c r="AJ145" s="453">
        <v>1</v>
      </c>
      <c r="AK145" s="364">
        <v>0</v>
      </c>
      <c r="AL145" s="364">
        <v>0</v>
      </c>
      <c r="AM145" s="364">
        <v>0</v>
      </c>
      <c r="AN145" s="453">
        <v>0</v>
      </c>
      <c r="AO145" s="453">
        <v>0</v>
      </c>
      <c r="AP145" s="453">
        <v>0</v>
      </c>
      <c r="AQ145" s="453">
        <v>0</v>
      </c>
      <c r="AR145" s="364">
        <v>0</v>
      </c>
      <c r="AS145" s="453">
        <v>0</v>
      </c>
      <c r="AT145" s="453">
        <v>0</v>
      </c>
      <c r="AU145" s="364">
        <v>0</v>
      </c>
      <c r="AV145" s="364">
        <v>0</v>
      </c>
      <c r="AW145" s="453">
        <v>11</v>
      </c>
      <c r="AX145" s="364">
        <v>0</v>
      </c>
      <c r="AY145" s="364">
        <v>0</v>
      </c>
      <c r="AZ145" s="364">
        <v>0</v>
      </c>
      <c r="BA145" s="364">
        <v>0</v>
      </c>
      <c r="BB145" s="364">
        <v>0</v>
      </c>
    </row>
    <row r="146" spans="1:54" s="142" customFormat="1" ht="25.5">
      <c r="A146" s="10">
        <v>168</v>
      </c>
      <c r="B146" s="7">
        <v>43</v>
      </c>
      <c r="C146" s="10"/>
      <c r="D146" s="95" t="s">
        <v>286</v>
      </c>
      <c r="E146" s="10" t="s">
        <v>369</v>
      </c>
      <c r="F146" s="110" t="s">
        <v>424</v>
      </c>
      <c r="G146" s="380" t="s">
        <v>425</v>
      </c>
      <c r="H146" s="10" t="s">
        <v>386</v>
      </c>
      <c r="I146" s="10" t="s">
        <v>387</v>
      </c>
      <c r="J146" s="10" t="s">
        <v>5</v>
      </c>
      <c r="K146" s="17">
        <v>5</v>
      </c>
      <c r="L146" s="17">
        <v>1432200</v>
      </c>
      <c r="M146" s="17">
        <v>7161000</v>
      </c>
      <c r="N146" s="331">
        <v>1500000</v>
      </c>
      <c r="O146" s="331">
        <f t="shared" si="8"/>
        <v>7500000</v>
      </c>
      <c r="P146" s="464" t="s">
        <v>1350</v>
      </c>
      <c r="Q146" s="142">
        <v>0</v>
      </c>
      <c r="R146" s="142">
        <v>0</v>
      </c>
      <c r="S146" s="142">
        <v>0</v>
      </c>
      <c r="T146" s="149">
        <v>0</v>
      </c>
      <c r="U146" s="149">
        <v>0</v>
      </c>
      <c r="V146" s="149">
        <v>0</v>
      </c>
      <c r="W146" s="149">
        <v>0</v>
      </c>
      <c r="X146" s="149">
        <v>0</v>
      </c>
      <c r="Y146" s="149">
        <v>0</v>
      </c>
      <c r="Z146" s="149">
        <v>0</v>
      </c>
      <c r="AA146" s="149">
        <v>0</v>
      </c>
      <c r="AB146" s="149">
        <v>0</v>
      </c>
      <c r="AC146" s="149">
        <v>5</v>
      </c>
      <c r="AD146" s="142">
        <v>0</v>
      </c>
      <c r="AE146" s="142">
        <v>0</v>
      </c>
      <c r="AF146" s="142">
        <v>0</v>
      </c>
      <c r="AG146" s="142">
        <v>0</v>
      </c>
      <c r="AH146" s="142">
        <v>0</v>
      </c>
      <c r="AI146" s="459">
        <v>12</v>
      </c>
      <c r="AJ146" s="453">
        <v>7</v>
      </c>
      <c r="AK146" s="364">
        <v>0</v>
      </c>
      <c r="AL146" s="364">
        <v>0</v>
      </c>
      <c r="AM146" s="364">
        <v>0</v>
      </c>
      <c r="AN146" s="453">
        <v>0</v>
      </c>
      <c r="AO146" s="453">
        <v>0</v>
      </c>
      <c r="AP146" s="453">
        <v>0</v>
      </c>
      <c r="AQ146" s="453">
        <v>0</v>
      </c>
      <c r="AR146" s="364">
        <v>0</v>
      </c>
      <c r="AS146" s="453">
        <v>0</v>
      </c>
      <c r="AT146" s="453">
        <v>0</v>
      </c>
      <c r="AU146" s="364">
        <v>0</v>
      </c>
      <c r="AV146" s="364">
        <v>0</v>
      </c>
      <c r="AW146" s="453">
        <v>5</v>
      </c>
      <c r="AX146" s="364">
        <v>0</v>
      </c>
      <c r="AY146" s="364">
        <v>0</v>
      </c>
      <c r="AZ146" s="364">
        <v>0</v>
      </c>
      <c r="BA146" s="364">
        <v>0</v>
      </c>
      <c r="BB146" s="364">
        <v>0</v>
      </c>
    </row>
    <row r="147" spans="1:54" s="142" customFormat="1" ht="38.25">
      <c r="A147" s="10">
        <v>169</v>
      </c>
      <c r="B147" s="7">
        <v>44</v>
      </c>
      <c r="C147" s="10"/>
      <c r="D147" s="95" t="s">
        <v>428</v>
      </c>
      <c r="E147" s="10" t="s">
        <v>475</v>
      </c>
      <c r="F147" s="10" t="s">
        <v>390</v>
      </c>
      <c r="G147" s="380" t="s">
        <v>430</v>
      </c>
      <c r="H147" s="10" t="s">
        <v>386</v>
      </c>
      <c r="I147" s="10" t="s">
        <v>387</v>
      </c>
      <c r="J147" s="10" t="s">
        <v>5</v>
      </c>
      <c r="K147" s="17">
        <v>6</v>
      </c>
      <c r="L147" s="17">
        <v>2567250</v>
      </c>
      <c r="M147" s="17">
        <v>15403500</v>
      </c>
      <c r="N147" s="331">
        <v>5000000</v>
      </c>
      <c r="O147" s="331">
        <f t="shared" si="8"/>
        <v>30000000</v>
      </c>
      <c r="P147" s="464" t="s">
        <v>1350</v>
      </c>
      <c r="Q147" s="142">
        <v>0</v>
      </c>
      <c r="R147" s="142">
        <v>0</v>
      </c>
      <c r="S147" s="142">
        <v>0</v>
      </c>
      <c r="T147" s="149">
        <v>0</v>
      </c>
      <c r="U147" s="149">
        <v>0</v>
      </c>
      <c r="V147" s="149">
        <v>0</v>
      </c>
      <c r="W147" s="149">
        <v>0</v>
      </c>
      <c r="X147" s="149">
        <v>0</v>
      </c>
      <c r="Y147" s="149">
        <v>0</v>
      </c>
      <c r="Z147" s="149">
        <v>0</v>
      </c>
      <c r="AA147" s="149">
        <v>0</v>
      </c>
      <c r="AB147" s="149">
        <v>0</v>
      </c>
      <c r="AC147" s="149">
        <v>6</v>
      </c>
      <c r="AD147" s="142">
        <v>0</v>
      </c>
      <c r="AE147" s="142">
        <v>0</v>
      </c>
      <c r="AF147" s="142">
        <v>0</v>
      </c>
      <c r="AG147" s="142">
        <v>0</v>
      </c>
      <c r="AH147" s="142">
        <v>0</v>
      </c>
      <c r="AI147" s="459">
        <v>12</v>
      </c>
      <c r="AJ147" s="453">
        <v>6</v>
      </c>
      <c r="AK147" s="364">
        <v>0</v>
      </c>
      <c r="AL147" s="364">
        <v>0</v>
      </c>
      <c r="AM147" s="364">
        <v>0</v>
      </c>
      <c r="AN147" s="453">
        <v>0</v>
      </c>
      <c r="AO147" s="453">
        <v>0</v>
      </c>
      <c r="AP147" s="453">
        <v>0</v>
      </c>
      <c r="AQ147" s="453">
        <v>0</v>
      </c>
      <c r="AR147" s="364">
        <v>0</v>
      </c>
      <c r="AS147" s="453">
        <v>0</v>
      </c>
      <c r="AT147" s="453">
        <v>0</v>
      </c>
      <c r="AU147" s="364">
        <v>0</v>
      </c>
      <c r="AV147" s="364">
        <v>0</v>
      </c>
      <c r="AW147" s="453">
        <v>6</v>
      </c>
      <c r="AX147" s="364">
        <v>0</v>
      </c>
      <c r="AY147" s="364">
        <v>0</v>
      </c>
      <c r="AZ147" s="364">
        <v>0</v>
      </c>
      <c r="BA147" s="364">
        <v>0</v>
      </c>
      <c r="BB147" s="364">
        <v>0</v>
      </c>
    </row>
    <row r="148" spans="1:54" s="99" customFormat="1" ht="25.5">
      <c r="A148" s="10">
        <v>170</v>
      </c>
      <c r="B148" s="7">
        <v>45</v>
      </c>
      <c r="C148" s="10"/>
      <c r="D148" s="95" t="s">
        <v>6</v>
      </c>
      <c r="E148" s="10" t="s">
        <v>6</v>
      </c>
      <c r="F148" s="10" t="s">
        <v>1321</v>
      </c>
      <c r="G148" s="380" t="s">
        <v>433</v>
      </c>
      <c r="H148" s="10" t="s">
        <v>386</v>
      </c>
      <c r="I148" s="10" t="s">
        <v>387</v>
      </c>
      <c r="J148" s="10" t="s">
        <v>5</v>
      </c>
      <c r="K148" s="17">
        <v>20</v>
      </c>
      <c r="L148" s="17">
        <v>1982400</v>
      </c>
      <c r="M148" s="17">
        <v>39648000</v>
      </c>
      <c r="N148" s="331">
        <v>2300000</v>
      </c>
      <c r="O148" s="331">
        <f t="shared" si="8"/>
        <v>46000000</v>
      </c>
      <c r="P148" s="464" t="s">
        <v>1350</v>
      </c>
      <c r="Q148" s="142">
        <v>0</v>
      </c>
      <c r="R148" s="142">
        <v>0</v>
      </c>
      <c r="S148" s="142">
        <v>0</v>
      </c>
      <c r="T148" s="149">
        <v>0</v>
      </c>
      <c r="U148" s="149">
        <v>0</v>
      </c>
      <c r="V148" s="149">
        <v>0</v>
      </c>
      <c r="W148" s="149">
        <v>0</v>
      </c>
      <c r="X148" s="149">
        <v>0</v>
      </c>
      <c r="Y148" s="149">
        <v>0</v>
      </c>
      <c r="Z148" s="149">
        <v>0</v>
      </c>
      <c r="AA148" s="149">
        <v>0</v>
      </c>
      <c r="AB148" s="149">
        <v>0</v>
      </c>
      <c r="AC148" s="149">
        <v>20</v>
      </c>
      <c r="AD148" s="142">
        <v>0</v>
      </c>
      <c r="AE148" s="142">
        <v>0</v>
      </c>
      <c r="AF148" s="142">
        <v>0</v>
      </c>
      <c r="AG148" s="142">
        <v>0</v>
      </c>
      <c r="AH148" s="142">
        <v>0</v>
      </c>
      <c r="AI148" s="459">
        <v>12</v>
      </c>
      <c r="AJ148" s="453">
        <v>-8</v>
      </c>
      <c r="AK148" s="364">
        <v>0</v>
      </c>
      <c r="AL148" s="364">
        <v>0</v>
      </c>
      <c r="AM148" s="364">
        <v>0</v>
      </c>
      <c r="AN148" s="453">
        <v>0</v>
      </c>
      <c r="AO148" s="453">
        <v>0</v>
      </c>
      <c r="AP148" s="453">
        <v>0</v>
      </c>
      <c r="AQ148" s="453">
        <v>0</v>
      </c>
      <c r="AR148" s="364">
        <v>0</v>
      </c>
      <c r="AS148" s="453">
        <v>0</v>
      </c>
      <c r="AT148" s="453">
        <v>0</v>
      </c>
      <c r="AU148" s="364">
        <v>0</v>
      </c>
      <c r="AV148" s="364">
        <v>0</v>
      </c>
      <c r="AW148" s="453">
        <v>20</v>
      </c>
      <c r="AX148" s="364">
        <v>0</v>
      </c>
      <c r="AY148" s="364">
        <v>0</v>
      </c>
      <c r="AZ148" s="364">
        <v>0</v>
      </c>
      <c r="BA148" s="364">
        <v>0</v>
      </c>
      <c r="BB148" s="364">
        <v>0</v>
      </c>
    </row>
    <row r="149" spans="1:54" s="142" customFormat="1" ht="38.25">
      <c r="A149" s="10">
        <v>171</v>
      </c>
      <c r="B149" s="7">
        <v>46</v>
      </c>
      <c r="C149" s="10"/>
      <c r="D149" s="95" t="s">
        <v>476</v>
      </c>
      <c r="E149" s="10" t="s">
        <v>110</v>
      </c>
      <c r="F149" s="10" t="s">
        <v>329</v>
      </c>
      <c r="G149" s="380" t="s">
        <v>414</v>
      </c>
      <c r="H149" s="10" t="s">
        <v>288</v>
      </c>
      <c r="I149" s="10" t="s">
        <v>115</v>
      </c>
      <c r="J149" s="10" t="s">
        <v>5</v>
      </c>
      <c r="K149" s="17">
        <v>12</v>
      </c>
      <c r="L149" s="17">
        <v>2111550</v>
      </c>
      <c r="M149" s="17">
        <v>25338600</v>
      </c>
      <c r="N149" s="331">
        <v>1470000</v>
      </c>
      <c r="O149" s="331">
        <f t="shared" si="8"/>
        <v>17640000</v>
      </c>
      <c r="P149" s="142" t="s">
        <v>1350</v>
      </c>
      <c r="Q149" s="142">
        <v>0</v>
      </c>
      <c r="R149" s="142">
        <v>0</v>
      </c>
      <c r="S149" s="142">
        <v>0</v>
      </c>
      <c r="T149" s="142">
        <v>0</v>
      </c>
      <c r="U149" s="142">
        <v>0</v>
      </c>
      <c r="V149" s="142">
        <v>0</v>
      </c>
      <c r="W149" s="142">
        <v>0</v>
      </c>
      <c r="X149" s="142">
        <v>0</v>
      </c>
      <c r="Y149" s="142">
        <v>0</v>
      </c>
      <c r="Z149" s="142">
        <v>0</v>
      </c>
      <c r="AA149" s="142">
        <v>0</v>
      </c>
      <c r="AB149" s="142">
        <v>0</v>
      </c>
      <c r="AC149" s="142">
        <v>12</v>
      </c>
      <c r="AD149" s="142">
        <v>0</v>
      </c>
      <c r="AE149" s="142">
        <v>0</v>
      </c>
      <c r="AF149" s="142">
        <v>0</v>
      </c>
      <c r="AG149" s="142">
        <v>0</v>
      </c>
      <c r="AH149" s="142">
        <v>0</v>
      </c>
      <c r="AI149" s="142">
        <v>12</v>
      </c>
      <c r="AJ149" s="364">
        <v>0</v>
      </c>
    </row>
    <row r="150" spans="1:54" s="142" customFormat="1" ht="38.25">
      <c r="A150" s="10">
        <v>172</v>
      </c>
      <c r="B150" s="7">
        <v>47</v>
      </c>
      <c r="C150" s="10"/>
      <c r="D150" s="95" t="s">
        <v>477</v>
      </c>
      <c r="E150" s="10" t="s">
        <v>111</v>
      </c>
      <c r="F150" s="10" t="s">
        <v>478</v>
      </c>
      <c r="G150" s="380" t="s">
        <v>454</v>
      </c>
      <c r="H150" s="10" t="s">
        <v>288</v>
      </c>
      <c r="I150" s="10" t="s">
        <v>115</v>
      </c>
      <c r="J150" s="10" t="s">
        <v>410</v>
      </c>
      <c r="K150" s="17">
        <v>12</v>
      </c>
      <c r="L150" s="17">
        <v>1189650</v>
      </c>
      <c r="M150" s="17">
        <v>14275800</v>
      </c>
      <c r="N150" s="331">
        <v>750000</v>
      </c>
      <c r="O150" s="331">
        <f t="shared" si="8"/>
        <v>9000000</v>
      </c>
      <c r="P150" s="142" t="s">
        <v>1350</v>
      </c>
      <c r="Q150" s="142">
        <v>0</v>
      </c>
      <c r="R150" s="142">
        <v>0</v>
      </c>
      <c r="S150" s="142">
        <v>0</v>
      </c>
      <c r="T150" s="142">
        <v>0</v>
      </c>
      <c r="U150" s="142">
        <v>0</v>
      </c>
      <c r="V150" s="142">
        <v>0</v>
      </c>
      <c r="W150" s="142">
        <v>0</v>
      </c>
      <c r="X150" s="142">
        <v>0</v>
      </c>
      <c r="Y150" s="142">
        <v>0</v>
      </c>
      <c r="Z150" s="142">
        <v>0</v>
      </c>
      <c r="AA150" s="142">
        <v>0</v>
      </c>
      <c r="AB150" s="142">
        <v>0</v>
      </c>
      <c r="AC150" s="142">
        <v>12</v>
      </c>
      <c r="AD150" s="142">
        <v>0</v>
      </c>
      <c r="AE150" s="142">
        <v>0</v>
      </c>
      <c r="AF150" s="142">
        <v>0</v>
      </c>
      <c r="AG150" s="142">
        <v>0</v>
      </c>
      <c r="AH150" s="142">
        <v>0</v>
      </c>
      <c r="AI150" s="142">
        <v>12</v>
      </c>
      <c r="AJ150" s="364">
        <v>0</v>
      </c>
    </row>
    <row r="151" spans="1:54" s="99" customFormat="1" ht="12.75">
      <c r="A151" s="10">
        <v>173</v>
      </c>
      <c r="B151" s="7">
        <v>48</v>
      </c>
      <c r="C151" s="10"/>
      <c r="D151" s="95" t="s">
        <v>444</v>
      </c>
      <c r="E151" s="10" t="s">
        <v>444</v>
      </c>
      <c r="F151" s="10" t="s">
        <v>456</v>
      </c>
      <c r="G151" s="380" t="s">
        <v>446</v>
      </c>
      <c r="H151" s="10" t="s">
        <v>386</v>
      </c>
      <c r="I151" s="10" t="s">
        <v>387</v>
      </c>
      <c r="J151" s="10" t="s">
        <v>5</v>
      </c>
      <c r="K151" s="17">
        <v>10</v>
      </c>
      <c r="L151" s="17">
        <v>746550</v>
      </c>
      <c r="M151" s="17">
        <v>7465500</v>
      </c>
      <c r="N151" s="331">
        <v>1500000</v>
      </c>
      <c r="O151" s="331">
        <f t="shared" si="8"/>
        <v>15000000</v>
      </c>
      <c r="P151" s="464" t="s">
        <v>1350</v>
      </c>
      <c r="Q151" s="142">
        <v>0</v>
      </c>
      <c r="R151" s="142">
        <v>0</v>
      </c>
      <c r="S151" s="142">
        <v>0</v>
      </c>
      <c r="T151" s="149">
        <v>0</v>
      </c>
      <c r="U151" s="149">
        <v>0</v>
      </c>
      <c r="V151" s="149">
        <v>0</v>
      </c>
      <c r="W151" s="149">
        <v>0</v>
      </c>
      <c r="X151" s="149">
        <v>0</v>
      </c>
      <c r="Y151" s="149">
        <v>0</v>
      </c>
      <c r="Z151" s="149">
        <v>0</v>
      </c>
      <c r="AA151" s="149">
        <v>0</v>
      </c>
      <c r="AB151" s="149">
        <v>0</v>
      </c>
      <c r="AC151" s="149">
        <v>10</v>
      </c>
      <c r="AD151" s="142">
        <v>0</v>
      </c>
      <c r="AE151" s="142">
        <v>0</v>
      </c>
      <c r="AF151" s="142">
        <v>0</v>
      </c>
      <c r="AG151" s="142">
        <v>0</v>
      </c>
      <c r="AH151" s="142">
        <v>0</v>
      </c>
      <c r="AI151" s="459">
        <v>12</v>
      </c>
      <c r="AJ151" s="453">
        <v>2</v>
      </c>
      <c r="AK151" s="364">
        <v>0</v>
      </c>
      <c r="AL151" s="364">
        <v>0</v>
      </c>
      <c r="AM151" s="364">
        <v>0</v>
      </c>
      <c r="AN151" s="453">
        <v>0</v>
      </c>
      <c r="AO151" s="453">
        <v>0</v>
      </c>
      <c r="AP151" s="453">
        <v>0</v>
      </c>
      <c r="AQ151" s="453">
        <v>0</v>
      </c>
      <c r="AR151" s="364">
        <v>0</v>
      </c>
      <c r="AS151" s="453">
        <v>0</v>
      </c>
      <c r="AT151" s="453">
        <v>0</v>
      </c>
      <c r="AU151" s="364">
        <v>0</v>
      </c>
      <c r="AV151" s="364">
        <v>0</v>
      </c>
      <c r="AW151" s="453">
        <v>10</v>
      </c>
      <c r="AX151" s="364">
        <v>0</v>
      </c>
      <c r="AY151" s="364">
        <v>0</v>
      </c>
      <c r="AZ151" s="364">
        <v>0</v>
      </c>
      <c r="BA151" s="364">
        <v>0</v>
      </c>
      <c r="BB151" s="364">
        <v>0</v>
      </c>
    </row>
    <row r="152" spans="1:54" s="142" customFormat="1" ht="25.5">
      <c r="A152" s="10">
        <v>174</v>
      </c>
      <c r="B152" s="7">
        <v>49</v>
      </c>
      <c r="C152" s="10"/>
      <c r="D152" s="95" t="s">
        <v>313</v>
      </c>
      <c r="E152" s="10" t="s">
        <v>313</v>
      </c>
      <c r="F152" s="10" t="s">
        <v>432</v>
      </c>
      <c r="G152" s="380" t="s">
        <v>447</v>
      </c>
      <c r="H152" s="10" t="s">
        <v>386</v>
      </c>
      <c r="I152" s="10" t="s">
        <v>387</v>
      </c>
      <c r="J152" s="10" t="s">
        <v>5</v>
      </c>
      <c r="K152" s="17">
        <v>20</v>
      </c>
      <c r="L152" s="17">
        <v>4317600</v>
      </c>
      <c r="M152" s="17">
        <v>86352000</v>
      </c>
      <c r="N152" s="331">
        <v>2200000</v>
      </c>
      <c r="O152" s="331">
        <f t="shared" si="8"/>
        <v>44000000</v>
      </c>
      <c r="P152" s="464" t="s">
        <v>1350</v>
      </c>
      <c r="Q152" s="142">
        <v>0</v>
      </c>
      <c r="R152" s="142">
        <v>0</v>
      </c>
      <c r="S152" s="142">
        <v>0</v>
      </c>
      <c r="T152" s="149">
        <v>0</v>
      </c>
      <c r="U152" s="149">
        <v>0</v>
      </c>
      <c r="V152" s="149">
        <v>0</v>
      </c>
      <c r="W152" s="149">
        <v>0</v>
      </c>
      <c r="X152" s="149">
        <v>0</v>
      </c>
      <c r="Y152" s="149">
        <v>0</v>
      </c>
      <c r="Z152" s="149">
        <v>0</v>
      </c>
      <c r="AA152" s="149">
        <v>0</v>
      </c>
      <c r="AB152" s="149">
        <v>0</v>
      </c>
      <c r="AC152" s="149">
        <v>20</v>
      </c>
      <c r="AD152" s="142">
        <v>0</v>
      </c>
      <c r="AE152" s="142">
        <v>0</v>
      </c>
      <c r="AF152" s="142">
        <v>0</v>
      </c>
      <c r="AG152" s="142">
        <v>0</v>
      </c>
      <c r="AH152" s="142">
        <v>0</v>
      </c>
      <c r="AI152" s="459">
        <v>12</v>
      </c>
      <c r="AJ152" s="453">
        <v>-8</v>
      </c>
      <c r="AK152" s="364">
        <v>0</v>
      </c>
      <c r="AL152" s="364">
        <v>0</v>
      </c>
      <c r="AM152" s="364">
        <v>0</v>
      </c>
      <c r="AN152" s="453">
        <v>0</v>
      </c>
      <c r="AO152" s="453">
        <v>0</v>
      </c>
      <c r="AP152" s="453">
        <v>0</v>
      </c>
      <c r="AQ152" s="453">
        <v>0</v>
      </c>
      <c r="AR152" s="364">
        <v>0</v>
      </c>
      <c r="AS152" s="453">
        <v>0</v>
      </c>
      <c r="AT152" s="453">
        <v>0</v>
      </c>
      <c r="AU152" s="364">
        <v>0</v>
      </c>
      <c r="AV152" s="364">
        <v>0</v>
      </c>
      <c r="AW152" s="453">
        <v>20</v>
      </c>
      <c r="AX152" s="364">
        <v>0</v>
      </c>
      <c r="AY152" s="364">
        <v>0</v>
      </c>
      <c r="AZ152" s="364">
        <v>0</v>
      </c>
      <c r="BA152" s="364">
        <v>0</v>
      </c>
      <c r="BB152" s="364">
        <v>0</v>
      </c>
    </row>
    <row r="153" spans="1:54" s="99" customFormat="1" ht="25.5">
      <c r="A153" s="10">
        <v>175</v>
      </c>
      <c r="B153" s="7">
        <v>50</v>
      </c>
      <c r="C153" s="10"/>
      <c r="D153" s="95" t="s">
        <v>315</v>
      </c>
      <c r="E153" s="10" t="s">
        <v>451</v>
      </c>
      <c r="F153" s="10" t="s">
        <v>432</v>
      </c>
      <c r="G153" s="380" t="s">
        <v>452</v>
      </c>
      <c r="H153" s="10" t="s">
        <v>386</v>
      </c>
      <c r="I153" s="10" t="s">
        <v>387</v>
      </c>
      <c r="J153" s="10" t="s">
        <v>5</v>
      </c>
      <c r="K153" s="17">
        <v>20</v>
      </c>
      <c r="L153" s="17">
        <v>3079650</v>
      </c>
      <c r="M153" s="17">
        <v>61593000</v>
      </c>
      <c r="N153" s="331">
        <v>1850000</v>
      </c>
      <c r="O153" s="331">
        <f t="shared" si="8"/>
        <v>37000000</v>
      </c>
      <c r="P153" s="464" t="s">
        <v>1350</v>
      </c>
      <c r="Q153" s="142">
        <v>0</v>
      </c>
      <c r="R153" s="142">
        <v>0</v>
      </c>
      <c r="S153" s="142">
        <v>0</v>
      </c>
      <c r="T153" s="149">
        <v>0</v>
      </c>
      <c r="U153" s="149">
        <v>0</v>
      </c>
      <c r="V153" s="149">
        <v>0</v>
      </c>
      <c r="W153" s="149">
        <v>0</v>
      </c>
      <c r="X153" s="149">
        <v>0</v>
      </c>
      <c r="Y153" s="149">
        <v>0</v>
      </c>
      <c r="Z153" s="149">
        <v>0</v>
      </c>
      <c r="AA153" s="149">
        <v>0</v>
      </c>
      <c r="AB153" s="149">
        <v>0</v>
      </c>
      <c r="AC153" s="149">
        <v>20</v>
      </c>
      <c r="AD153" s="142">
        <v>0</v>
      </c>
      <c r="AE153" s="142">
        <v>0</v>
      </c>
      <c r="AF153" s="142">
        <v>0</v>
      </c>
      <c r="AG153" s="142">
        <v>0</v>
      </c>
      <c r="AH153" s="142">
        <v>0</v>
      </c>
      <c r="AI153" s="459">
        <v>12</v>
      </c>
      <c r="AJ153" s="453">
        <v>-8</v>
      </c>
      <c r="AK153" s="364">
        <v>0</v>
      </c>
      <c r="AL153" s="364">
        <v>0</v>
      </c>
      <c r="AM153" s="364">
        <v>0</v>
      </c>
      <c r="AN153" s="453">
        <v>0</v>
      </c>
      <c r="AO153" s="453">
        <v>0</v>
      </c>
      <c r="AP153" s="453">
        <v>0</v>
      </c>
      <c r="AQ153" s="453">
        <v>0</v>
      </c>
      <c r="AR153" s="364">
        <v>0</v>
      </c>
      <c r="AS153" s="453">
        <v>0</v>
      </c>
      <c r="AT153" s="453">
        <v>0</v>
      </c>
      <c r="AU153" s="364">
        <v>0</v>
      </c>
      <c r="AV153" s="364">
        <v>0</v>
      </c>
      <c r="AW153" s="453">
        <v>20</v>
      </c>
      <c r="AX153" s="364">
        <v>0</v>
      </c>
      <c r="AY153" s="364">
        <v>0</v>
      </c>
      <c r="AZ153" s="364">
        <v>0</v>
      </c>
      <c r="BA153" s="364">
        <v>0</v>
      </c>
      <c r="BB153" s="364">
        <v>0</v>
      </c>
    </row>
    <row r="154" spans="1:54" s="142" customFormat="1" ht="38.25">
      <c r="A154" s="10">
        <v>176</v>
      </c>
      <c r="B154" s="7">
        <v>51</v>
      </c>
      <c r="C154" s="10"/>
      <c r="D154" s="95" t="s">
        <v>413</v>
      </c>
      <c r="E154" s="10" t="s">
        <v>110</v>
      </c>
      <c r="F154" s="10" t="s">
        <v>93</v>
      </c>
      <c r="G154" s="380" t="s">
        <v>414</v>
      </c>
      <c r="H154" s="10" t="s">
        <v>288</v>
      </c>
      <c r="I154" s="10" t="s">
        <v>115</v>
      </c>
      <c r="J154" s="10" t="s">
        <v>410</v>
      </c>
      <c r="K154" s="17">
        <v>12</v>
      </c>
      <c r="L154" s="17">
        <v>2111550</v>
      </c>
      <c r="M154" s="17">
        <v>25338600</v>
      </c>
      <c r="N154" s="331">
        <v>1470000</v>
      </c>
      <c r="O154" s="331">
        <f t="shared" si="8"/>
        <v>17640000</v>
      </c>
      <c r="P154" s="142" t="s">
        <v>1350</v>
      </c>
      <c r="Q154" s="142">
        <v>0</v>
      </c>
      <c r="R154" s="142">
        <v>0</v>
      </c>
      <c r="S154" s="142">
        <v>0</v>
      </c>
      <c r="T154" s="142">
        <v>0</v>
      </c>
      <c r="U154" s="142">
        <v>0</v>
      </c>
      <c r="V154" s="142">
        <v>0</v>
      </c>
      <c r="W154" s="142">
        <v>0</v>
      </c>
      <c r="X154" s="142">
        <v>0</v>
      </c>
      <c r="Y154" s="142">
        <v>0</v>
      </c>
      <c r="Z154" s="142">
        <v>0</v>
      </c>
      <c r="AA154" s="142">
        <v>0</v>
      </c>
      <c r="AB154" s="142">
        <v>0</v>
      </c>
      <c r="AC154" s="142">
        <v>12</v>
      </c>
      <c r="AD154" s="142">
        <v>0</v>
      </c>
      <c r="AE154" s="142">
        <v>0</v>
      </c>
      <c r="AF154" s="142">
        <v>0</v>
      </c>
      <c r="AG154" s="142">
        <v>0</v>
      </c>
      <c r="AH154" s="142">
        <v>0</v>
      </c>
      <c r="AI154" s="142">
        <v>12</v>
      </c>
      <c r="AJ154" s="364">
        <v>0</v>
      </c>
    </row>
    <row r="155" spans="1:54" s="99" customFormat="1" ht="38.25">
      <c r="A155" s="10">
        <v>177</v>
      </c>
      <c r="B155" s="7">
        <v>52</v>
      </c>
      <c r="C155" s="10"/>
      <c r="D155" s="95" t="s">
        <v>415</v>
      </c>
      <c r="E155" s="10" t="s">
        <v>302</v>
      </c>
      <c r="F155" s="10" t="s">
        <v>416</v>
      </c>
      <c r="G155" s="380" t="s">
        <v>417</v>
      </c>
      <c r="H155" s="10" t="s">
        <v>386</v>
      </c>
      <c r="I155" s="10" t="s">
        <v>387</v>
      </c>
      <c r="J155" s="10" t="s">
        <v>5</v>
      </c>
      <c r="K155" s="17">
        <v>10</v>
      </c>
      <c r="L155" s="17">
        <v>1986600</v>
      </c>
      <c r="M155" s="17">
        <v>19866000</v>
      </c>
      <c r="N155" s="331">
        <v>1700000</v>
      </c>
      <c r="O155" s="331">
        <f t="shared" si="8"/>
        <v>17000000</v>
      </c>
      <c r="P155" s="464" t="s">
        <v>1350</v>
      </c>
      <c r="Q155" s="142">
        <v>0</v>
      </c>
      <c r="R155" s="142">
        <v>0</v>
      </c>
      <c r="S155" s="142">
        <v>0</v>
      </c>
      <c r="T155" s="149">
        <v>0</v>
      </c>
      <c r="U155" s="149">
        <v>0</v>
      </c>
      <c r="V155" s="149">
        <v>0</v>
      </c>
      <c r="W155" s="149">
        <v>0</v>
      </c>
      <c r="X155" s="149">
        <v>0</v>
      </c>
      <c r="Y155" s="149">
        <v>0</v>
      </c>
      <c r="Z155" s="149">
        <v>0</v>
      </c>
      <c r="AA155" s="149">
        <v>0</v>
      </c>
      <c r="AB155" s="149">
        <v>0</v>
      </c>
      <c r="AC155" s="149">
        <v>10</v>
      </c>
      <c r="AD155" s="142">
        <v>0</v>
      </c>
      <c r="AE155" s="142">
        <v>0</v>
      </c>
      <c r="AF155" s="142">
        <v>0</v>
      </c>
      <c r="AG155" s="142">
        <v>0</v>
      </c>
      <c r="AH155" s="142">
        <v>0</v>
      </c>
      <c r="AI155" s="459">
        <v>12</v>
      </c>
      <c r="AJ155" s="453">
        <v>2</v>
      </c>
      <c r="AK155" s="364">
        <v>0</v>
      </c>
      <c r="AL155" s="364">
        <v>0</v>
      </c>
      <c r="AM155" s="364">
        <v>0</v>
      </c>
      <c r="AN155" s="453">
        <v>0</v>
      </c>
      <c r="AO155" s="453">
        <v>0</v>
      </c>
      <c r="AP155" s="453">
        <v>0</v>
      </c>
      <c r="AQ155" s="453">
        <v>0</v>
      </c>
      <c r="AR155" s="364">
        <v>0</v>
      </c>
      <c r="AS155" s="453">
        <v>0</v>
      </c>
      <c r="AT155" s="453">
        <v>0</v>
      </c>
      <c r="AU155" s="364">
        <v>0</v>
      </c>
      <c r="AV155" s="364">
        <v>0</v>
      </c>
      <c r="AW155" s="453">
        <v>10</v>
      </c>
      <c r="AX155" s="364">
        <v>0</v>
      </c>
      <c r="AY155" s="364">
        <v>0</v>
      </c>
      <c r="AZ155" s="364">
        <v>0</v>
      </c>
      <c r="BA155" s="364">
        <v>0</v>
      </c>
      <c r="BB155" s="364">
        <v>0</v>
      </c>
    </row>
    <row r="156" spans="1:54" s="99" customFormat="1" ht="38.25">
      <c r="A156" s="10">
        <v>178</v>
      </c>
      <c r="B156" s="7">
        <v>53</v>
      </c>
      <c r="C156" s="10"/>
      <c r="D156" s="95" t="s">
        <v>415</v>
      </c>
      <c r="E156" s="10" t="s">
        <v>302</v>
      </c>
      <c r="F156" s="10" t="s">
        <v>416</v>
      </c>
      <c r="G156" s="380" t="s">
        <v>417</v>
      </c>
      <c r="H156" s="10" t="s">
        <v>386</v>
      </c>
      <c r="I156" s="10" t="s">
        <v>387</v>
      </c>
      <c r="J156" s="10" t="s">
        <v>5</v>
      </c>
      <c r="K156" s="17">
        <v>25</v>
      </c>
      <c r="L156" s="17">
        <v>3042900</v>
      </c>
      <c r="M156" s="17">
        <v>76072500</v>
      </c>
      <c r="N156" s="331">
        <v>1700000</v>
      </c>
      <c r="O156" s="331">
        <f t="shared" si="8"/>
        <v>42500000</v>
      </c>
      <c r="P156" s="464" t="s">
        <v>1350</v>
      </c>
      <c r="Q156" s="142">
        <v>0</v>
      </c>
      <c r="R156" s="142">
        <v>0</v>
      </c>
      <c r="S156" s="142">
        <v>0</v>
      </c>
      <c r="T156" s="149">
        <v>0</v>
      </c>
      <c r="U156" s="149">
        <v>0</v>
      </c>
      <c r="V156" s="149">
        <v>0</v>
      </c>
      <c r="W156" s="149">
        <v>0</v>
      </c>
      <c r="X156" s="149">
        <v>0</v>
      </c>
      <c r="Y156" s="149">
        <v>0</v>
      </c>
      <c r="Z156" s="149">
        <v>0</v>
      </c>
      <c r="AA156" s="149">
        <v>0</v>
      </c>
      <c r="AB156" s="149">
        <v>0</v>
      </c>
      <c r="AC156" s="149">
        <v>25</v>
      </c>
      <c r="AD156" s="142">
        <v>0</v>
      </c>
      <c r="AE156" s="142">
        <v>0</v>
      </c>
      <c r="AF156" s="142">
        <v>0</v>
      </c>
      <c r="AG156" s="142">
        <v>0</v>
      </c>
      <c r="AH156" s="142">
        <v>0</v>
      </c>
      <c r="AI156" s="459">
        <v>12</v>
      </c>
      <c r="AJ156" s="453">
        <v>-13</v>
      </c>
      <c r="AK156" s="364">
        <v>0</v>
      </c>
      <c r="AL156" s="364">
        <v>0</v>
      </c>
      <c r="AM156" s="364">
        <v>0</v>
      </c>
      <c r="AN156" s="453">
        <v>0</v>
      </c>
      <c r="AO156" s="453">
        <v>0</v>
      </c>
      <c r="AP156" s="453">
        <v>0</v>
      </c>
      <c r="AQ156" s="453">
        <v>0</v>
      </c>
      <c r="AR156" s="364">
        <v>0</v>
      </c>
      <c r="AS156" s="453">
        <v>0</v>
      </c>
      <c r="AT156" s="453">
        <v>0</v>
      </c>
      <c r="AU156" s="364">
        <v>0</v>
      </c>
      <c r="AV156" s="364">
        <v>0</v>
      </c>
      <c r="AW156" s="453">
        <v>25</v>
      </c>
      <c r="AX156" s="364">
        <v>0</v>
      </c>
      <c r="AY156" s="364">
        <v>0</v>
      </c>
      <c r="AZ156" s="364">
        <v>0</v>
      </c>
      <c r="BA156" s="364">
        <v>0</v>
      </c>
      <c r="BB156" s="364">
        <v>0</v>
      </c>
    </row>
    <row r="157" spans="1:54" s="142" customFormat="1" ht="25.5">
      <c r="A157" s="10">
        <v>179</v>
      </c>
      <c r="B157" s="7">
        <v>54</v>
      </c>
      <c r="C157" s="10"/>
      <c r="D157" s="95" t="s">
        <v>418</v>
      </c>
      <c r="E157" s="10" t="s">
        <v>71</v>
      </c>
      <c r="F157" s="10" t="s">
        <v>419</v>
      </c>
      <c r="G157" s="380" t="s">
        <v>420</v>
      </c>
      <c r="H157" s="10" t="s">
        <v>386</v>
      </c>
      <c r="I157" s="10" t="s">
        <v>387</v>
      </c>
      <c r="J157" s="10" t="s">
        <v>5</v>
      </c>
      <c r="K157" s="17">
        <v>6</v>
      </c>
      <c r="L157" s="17">
        <v>458850</v>
      </c>
      <c r="M157" s="17">
        <v>2753100</v>
      </c>
      <c r="N157" s="331">
        <v>1500000</v>
      </c>
      <c r="O157" s="331">
        <f t="shared" si="8"/>
        <v>9000000</v>
      </c>
      <c r="P157" s="464" t="s">
        <v>1350</v>
      </c>
      <c r="Q157" s="142">
        <v>0</v>
      </c>
      <c r="R157" s="142">
        <v>0</v>
      </c>
      <c r="S157" s="142">
        <v>0</v>
      </c>
      <c r="T157" s="149">
        <v>0</v>
      </c>
      <c r="U157" s="149">
        <v>0</v>
      </c>
      <c r="V157" s="149">
        <v>0</v>
      </c>
      <c r="W157" s="149">
        <v>0</v>
      </c>
      <c r="X157" s="149">
        <v>0</v>
      </c>
      <c r="Y157" s="149">
        <v>0</v>
      </c>
      <c r="Z157" s="149">
        <v>0</v>
      </c>
      <c r="AA157" s="149">
        <v>0</v>
      </c>
      <c r="AB157" s="149">
        <v>0</v>
      </c>
      <c r="AC157" s="149">
        <v>6</v>
      </c>
      <c r="AD157" s="142">
        <v>0</v>
      </c>
      <c r="AE157" s="142">
        <v>0</v>
      </c>
      <c r="AF157" s="142">
        <v>0</v>
      </c>
      <c r="AG157" s="142">
        <v>0</v>
      </c>
      <c r="AH157" s="142">
        <v>0</v>
      </c>
      <c r="AI157" s="459">
        <v>12</v>
      </c>
      <c r="AJ157" s="453">
        <v>6</v>
      </c>
      <c r="AK157" s="364">
        <v>0</v>
      </c>
      <c r="AL157" s="364">
        <v>0</v>
      </c>
      <c r="AM157" s="364">
        <v>0</v>
      </c>
      <c r="AN157" s="453">
        <v>0</v>
      </c>
      <c r="AO157" s="453">
        <v>0</v>
      </c>
      <c r="AP157" s="453">
        <v>0</v>
      </c>
      <c r="AQ157" s="453">
        <v>0</v>
      </c>
      <c r="AR157" s="364">
        <v>0</v>
      </c>
      <c r="AS157" s="453">
        <v>0</v>
      </c>
      <c r="AT157" s="453">
        <v>0</v>
      </c>
      <c r="AU157" s="364">
        <v>0</v>
      </c>
      <c r="AV157" s="364">
        <v>0</v>
      </c>
      <c r="AW157" s="453">
        <v>6</v>
      </c>
      <c r="AX157" s="364">
        <v>0</v>
      </c>
      <c r="AY157" s="364">
        <v>0</v>
      </c>
      <c r="AZ157" s="364">
        <v>0</v>
      </c>
      <c r="BA157" s="364">
        <v>0</v>
      </c>
      <c r="BB157" s="364">
        <v>0</v>
      </c>
    </row>
    <row r="158" spans="1:54" s="99" customFormat="1" ht="38.25">
      <c r="A158" s="10">
        <v>180</v>
      </c>
      <c r="B158" s="7">
        <v>55</v>
      </c>
      <c r="C158" s="10"/>
      <c r="D158" s="95" t="s">
        <v>421</v>
      </c>
      <c r="E158" s="10" t="s">
        <v>479</v>
      </c>
      <c r="F158" s="10" t="s">
        <v>416</v>
      </c>
      <c r="G158" s="380" t="s">
        <v>423</v>
      </c>
      <c r="H158" s="10" t="s">
        <v>386</v>
      </c>
      <c r="I158" s="10" t="s">
        <v>387</v>
      </c>
      <c r="J158" s="10" t="s">
        <v>5</v>
      </c>
      <c r="K158" s="17">
        <v>10</v>
      </c>
      <c r="L158" s="17">
        <v>1986600</v>
      </c>
      <c r="M158" s="17">
        <v>19866000</v>
      </c>
      <c r="N158" s="331">
        <v>1700000</v>
      </c>
      <c r="O158" s="331">
        <f t="shared" si="8"/>
        <v>17000000</v>
      </c>
      <c r="P158" s="464" t="s">
        <v>1350</v>
      </c>
      <c r="Q158" s="142">
        <v>0</v>
      </c>
      <c r="R158" s="142">
        <v>0</v>
      </c>
      <c r="S158" s="142">
        <v>0</v>
      </c>
      <c r="T158" s="149">
        <v>0</v>
      </c>
      <c r="U158" s="149">
        <v>0</v>
      </c>
      <c r="V158" s="149">
        <v>0</v>
      </c>
      <c r="W158" s="149">
        <v>0</v>
      </c>
      <c r="X158" s="149">
        <v>0</v>
      </c>
      <c r="Y158" s="149">
        <v>0</v>
      </c>
      <c r="Z158" s="149">
        <v>0</v>
      </c>
      <c r="AA158" s="149">
        <v>0</v>
      </c>
      <c r="AB158" s="149">
        <v>0</v>
      </c>
      <c r="AC158" s="149">
        <v>10</v>
      </c>
      <c r="AD158" s="142">
        <v>0</v>
      </c>
      <c r="AE158" s="142">
        <v>0</v>
      </c>
      <c r="AF158" s="142">
        <v>0</v>
      </c>
      <c r="AG158" s="142">
        <v>0</v>
      </c>
      <c r="AH158" s="142">
        <v>0</v>
      </c>
      <c r="AI158" s="459">
        <v>12</v>
      </c>
      <c r="AJ158" s="453">
        <v>2</v>
      </c>
      <c r="AK158" s="364">
        <v>0</v>
      </c>
      <c r="AL158" s="364">
        <v>0</v>
      </c>
      <c r="AM158" s="364">
        <v>0</v>
      </c>
      <c r="AN158" s="453">
        <v>0</v>
      </c>
      <c r="AO158" s="453">
        <v>0</v>
      </c>
      <c r="AP158" s="453">
        <v>0</v>
      </c>
      <c r="AQ158" s="453">
        <v>0</v>
      </c>
      <c r="AR158" s="364">
        <v>0</v>
      </c>
      <c r="AS158" s="453">
        <v>0</v>
      </c>
      <c r="AT158" s="453">
        <v>0</v>
      </c>
      <c r="AU158" s="364">
        <v>0</v>
      </c>
      <c r="AV158" s="364">
        <v>0</v>
      </c>
      <c r="AW158" s="453">
        <v>10</v>
      </c>
      <c r="AX158" s="364">
        <v>0</v>
      </c>
      <c r="AY158" s="364">
        <v>0</v>
      </c>
      <c r="AZ158" s="364">
        <v>0</v>
      </c>
      <c r="BA158" s="364">
        <v>0</v>
      </c>
      <c r="BB158" s="364">
        <v>0</v>
      </c>
    </row>
    <row r="159" spans="1:54" s="99" customFormat="1" ht="38.25">
      <c r="A159" s="10">
        <v>181</v>
      </c>
      <c r="B159" s="7">
        <v>56</v>
      </c>
      <c r="C159" s="10"/>
      <c r="D159" s="95" t="s">
        <v>421</v>
      </c>
      <c r="E159" s="10" t="s">
        <v>479</v>
      </c>
      <c r="F159" s="10" t="s">
        <v>416</v>
      </c>
      <c r="G159" s="380" t="s">
        <v>423</v>
      </c>
      <c r="H159" s="10" t="s">
        <v>386</v>
      </c>
      <c r="I159" s="10" t="s">
        <v>387</v>
      </c>
      <c r="J159" s="10" t="s">
        <v>5</v>
      </c>
      <c r="K159" s="17">
        <v>25</v>
      </c>
      <c r="L159" s="17">
        <v>3042900</v>
      </c>
      <c r="M159" s="17">
        <v>76072500</v>
      </c>
      <c r="N159" s="331">
        <v>1700000</v>
      </c>
      <c r="O159" s="331">
        <f t="shared" si="8"/>
        <v>42500000</v>
      </c>
      <c r="P159" s="464" t="s">
        <v>1350</v>
      </c>
      <c r="Q159" s="142">
        <v>0</v>
      </c>
      <c r="R159" s="142">
        <v>0</v>
      </c>
      <c r="S159" s="142">
        <v>0</v>
      </c>
      <c r="T159" s="149">
        <v>0</v>
      </c>
      <c r="U159" s="149">
        <v>0</v>
      </c>
      <c r="V159" s="149">
        <v>0</v>
      </c>
      <c r="W159" s="149">
        <v>0</v>
      </c>
      <c r="X159" s="149">
        <v>0</v>
      </c>
      <c r="Y159" s="149">
        <v>0</v>
      </c>
      <c r="Z159" s="149">
        <v>0</v>
      </c>
      <c r="AA159" s="149">
        <v>0</v>
      </c>
      <c r="AB159" s="149">
        <v>0</v>
      </c>
      <c r="AC159" s="149">
        <v>25</v>
      </c>
      <c r="AD159" s="142">
        <v>0</v>
      </c>
      <c r="AE159" s="142">
        <v>0</v>
      </c>
      <c r="AF159" s="142">
        <v>0</v>
      </c>
      <c r="AG159" s="142">
        <v>0</v>
      </c>
      <c r="AH159" s="142">
        <v>0</v>
      </c>
      <c r="AI159" s="459">
        <v>12</v>
      </c>
      <c r="AJ159" s="453">
        <v>-13</v>
      </c>
      <c r="AK159" s="364">
        <v>0</v>
      </c>
      <c r="AL159" s="364">
        <v>0</v>
      </c>
      <c r="AM159" s="364">
        <v>0</v>
      </c>
      <c r="AN159" s="453">
        <v>0</v>
      </c>
      <c r="AO159" s="453">
        <v>0</v>
      </c>
      <c r="AP159" s="453">
        <v>0</v>
      </c>
      <c r="AQ159" s="453">
        <v>0</v>
      </c>
      <c r="AR159" s="364">
        <v>0</v>
      </c>
      <c r="AS159" s="453">
        <v>0</v>
      </c>
      <c r="AT159" s="453">
        <v>0</v>
      </c>
      <c r="AU159" s="364">
        <v>0</v>
      </c>
      <c r="AV159" s="364">
        <v>0</v>
      </c>
      <c r="AW159" s="453">
        <v>25</v>
      </c>
      <c r="AX159" s="364">
        <v>0</v>
      </c>
      <c r="AY159" s="364">
        <v>0</v>
      </c>
      <c r="AZ159" s="364">
        <v>0</v>
      </c>
      <c r="BA159" s="364">
        <v>0</v>
      </c>
      <c r="BB159" s="364">
        <v>0</v>
      </c>
    </row>
    <row r="160" spans="1:54" s="142" customFormat="1" ht="25.5">
      <c r="A160" s="10">
        <v>182</v>
      </c>
      <c r="B160" s="7">
        <v>57</v>
      </c>
      <c r="C160" s="10"/>
      <c r="D160" s="95" t="s">
        <v>286</v>
      </c>
      <c r="E160" s="10" t="s">
        <v>369</v>
      </c>
      <c r="F160" s="110" t="s">
        <v>424</v>
      </c>
      <c r="G160" s="380" t="s">
        <v>425</v>
      </c>
      <c r="H160" s="10" t="s">
        <v>386</v>
      </c>
      <c r="I160" s="10" t="s">
        <v>387</v>
      </c>
      <c r="J160" s="10" t="s">
        <v>5</v>
      </c>
      <c r="K160" s="17">
        <v>5</v>
      </c>
      <c r="L160" s="17">
        <v>1432200</v>
      </c>
      <c r="M160" s="17">
        <v>7161000</v>
      </c>
      <c r="N160" s="331">
        <v>1500000</v>
      </c>
      <c r="O160" s="331">
        <f t="shared" si="8"/>
        <v>7500000</v>
      </c>
      <c r="P160" s="464" t="s">
        <v>1350</v>
      </c>
      <c r="Q160" s="142">
        <v>0</v>
      </c>
      <c r="R160" s="142">
        <v>0</v>
      </c>
      <c r="S160" s="142">
        <v>0</v>
      </c>
      <c r="T160" s="149">
        <v>0</v>
      </c>
      <c r="U160" s="149">
        <v>0</v>
      </c>
      <c r="V160" s="149">
        <v>0</v>
      </c>
      <c r="W160" s="149">
        <v>0</v>
      </c>
      <c r="X160" s="149">
        <v>0</v>
      </c>
      <c r="Y160" s="149">
        <v>0</v>
      </c>
      <c r="Z160" s="149">
        <v>0</v>
      </c>
      <c r="AA160" s="149">
        <v>0</v>
      </c>
      <c r="AB160" s="149">
        <v>0</v>
      </c>
      <c r="AC160" s="149">
        <v>5</v>
      </c>
      <c r="AD160" s="142">
        <v>0</v>
      </c>
      <c r="AE160" s="142">
        <v>0</v>
      </c>
      <c r="AF160" s="142">
        <v>0</v>
      </c>
      <c r="AG160" s="142">
        <v>0</v>
      </c>
      <c r="AH160" s="142">
        <v>0</v>
      </c>
      <c r="AI160" s="459">
        <v>12</v>
      </c>
      <c r="AJ160" s="453">
        <v>7</v>
      </c>
      <c r="AK160" s="364">
        <v>0</v>
      </c>
      <c r="AL160" s="364">
        <v>0</v>
      </c>
      <c r="AM160" s="364">
        <v>0</v>
      </c>
      <c r="AN160" s="453">
        <v>0</v>
      </c>
      <c r="AO160" s="453">
        <v>0</v>
      </c>
      <c r="AP160" s="453">
        <v>0</v>
      </c>
      <c r="AQ160" s="453">
        <v>0</v>
      </c>
      <c r="AR160" s="364">
        <v>0</v>
      </c>
      <c r="AS160" s="453">
        <v>0</v>
      </c>
      <c r="AT160" s="453">
        <v>0</v>
      </c>
      <c r="AU160" s="364">
        <v>0</v>
      </c>
      <c r="AV160" s="364">
        <v>0</v>
      </c>
      <c r="AW160" s="453">
        <v>5</v>
      </c>
      <c r="AX160" s="364">
        <v>0</v>
      </c>
      <c r="AY160" s="364">
        <v>0</v>
      </c>
      <c r="AZ160" s="364">
        <v>0</v>
      </c>
      <c r="BA160" s="364">
        <v>0</v>
      </c>
      <c r="BB160" s="364">
        <v>0</v>
      </c>
    </row>
    <row r="161" spans="1:54" s="142" customFormat="1" ht="25.5">
      <c r="A161" s="10">
        <v>183</v>
      </c>
      <c r="B161" s="7">
        <v>58</v>
      </c>
      <c r="C161" s="10"/>
      <c r="D161" s="95" t="s">
        <v>407</v>
      </c>
      <c r="E161" s="10" t="s">
        <v>383</v>
      </c>
      <c r="F161" s="10" t="s">
        <v>384</v>
      </c>
      <c r="G161" s="380" t="s">
        <v>408</v>
      </c>
      <c r="H161" s="10" t="s">
        <v>386</v>
      </c>
      <c r="I161" s="10" t="s">
        <v>387</v>
      </c>
      <c r="J161" s="10" t="s">
        <v>410</v>
      </c>
      <c r="K161" s="17">
        <v>10</v>
      </c>
      <c r="L161" s="17">
        <v>1123500</v>
      </c>
      <c r="M161" s="17">
        <v>11235000</v>
      </c>
      <c r="N161" s="331">
        <v>600000</v>
      </c>
      <c r="O161" s="331">
        <f t="shared" si="8"/>
        <v>6000000</v>
      </c>
      <c r="P161" s="464" t="s">
        <v>1350</v>
      </c>
      <c r="Q161" s="142">
        <v>0</v>
      </c>
      <c r="R161" s="142">
        <v>0</v>
      </c>
      <c r="S161" s="142">
        <v>0</v>
      </c>
      <c r="T161" s="149">
        <v>0</v>
      </c>
      <c r="U161" s="149">
        <v>0</v>
      </c>
      <c r="V161" s="149">
        <v>0</v>
      </c>
      <c r="W161" s="149">
        <v>0</v>
      </c>
      <c r="X161" s="149">
        <v>0</v>
      </c>
      <c r="Y161" s="149">
        <v>0</v>
      </c>
      <c r="Z161" s="149">
        <v>0</v>
      </c>
      <c r="AA161" s="149">
        <v>0</v>
      </c>
      <c r="AB161" s="149">
        <v>0</v>
      </c>
      <c r="AC161" s="149">
        <v>10</v>
      </c>
      <c r="AD161" s="142">
        <v>0</v>
      </c>
      <c r="AE161" s="142">
        <v>0</v>
      </c>
      <c r="AF161" s="142">
        <v>0</v>
      </c>
      <c r="AG161" s="142">
        <v>0</v>
      </c>
      <c r="AH161" s="142">
        <v>0</v>
      </c>
      <c r="AI161" s="459">
        <v>6</v>
      </c>
      <c r="AJ161" s="453">
        <v>-4</v>
      </c>
      <c r="AK161" s="364">
        <v>0</v>
      </c>
      <c r="AL161" s="364">
        <v>0</v>
      </c>
      <c r="AM161" s="364">
        <v>0</v>
      </c>
      <c r="AN161" s="453">
        <v>0</v>
      </c>
      <c r="AO161" s="453">
        <v>0</v>
      </c>
      <c r="AP161" s="453">
        <v>0</v>
      </c>
      <c r="AQ161" s="453">
        <v>0</v>
      </c>
      <c r="AR161" s="364">
        <v>0</v>
      </c>
      <c r="AS161" s="453">
        <v>0</v>
      </c>
      <c r="AT161" s="453">
        <v>0</v>
      </c>
      <c r="AU161" s="364">
        <v>0</v>
      </c>
      <c r="AV161" s="364">
        <v>0</v>
      </c>
      <c r="AW161" s="453">
        <v>10</v>
      </c>
      <c r="AX161" s="364">
        <v>0</v>
      </c>
      <c r="AY161" s="364">
        <v>0</v>
      </c>
      <c r="AZ161" s="364">
        <v>0</v>
      </c>
      <c r="BA161" s="364">
        <v>0</v>
      </c>
      <c r="BB161" s="364">
        <v>0</v>
      </c>
    </row>
    <row r="162" spans="1:54" s="142" customFormat="1" ht="38.25">
      <c r="A162" s="10">
        <v>184</v>
      </c>
      <c r="B162" s="7">
        <v>59</v>
      </c>
      <c r="C162" s="10"/>
      <c r="D162" s="95" t="s">
        <v>426</v>
      </c>
      <c r="E162" s="10" t="s">
        <v>480</v>
      </c>
      <c r="F162" s="10" t="s">
        <v>390</v>
      </c>
      <c r="G162" s="380" t="s">
        <v>427</v>
      </c>
      <c r="H162" s="10" t="s">
        <v>386</v>
      </c>
      <c r="I162" s="10" t="s">
        <v>387</v>
      </c>
      <c r="J162" s="10" t="s">
        <v>5</v>
      </c>
      <c r="K162" s="17">
        <v>3</v>
      </c>
      <c r="L162" s="17">
        <v>2630250</v>
      </c>
      <c r="M162" s="17">
        <v>7890750</v>
      </c>
      <c r="N162" s="331">
        <v>5000000</v>
      </c>
      <c r="O162" s="331">
        <f t="shared" si="8"/>
        <v>15000000</v>
      </c>
      <c r="P162" s="464" t="s">
        <v>1350</v>
      </c>
      <c r="Q162" s="142">
        <v>0</v>
      </c>
      <c r="R162" s="142">
        <v>0</v>
      </c>
      <c r="S162" s="142">
        <v>0</v>
      </c>
      <c r="T162" s="149">
        <v>0</v>
      </c>
      <c r="U162" s="149">
        <v>0</v>
      </c>
      <c r="V162" s="149">
        <v>0</v>
      </c>
      <c r="W162" s="149">
        <v>0</v>
      </c>
      <c r="X162" s="149">
        <v>0</v>
      </c>
      <c r="Y162" s="149">
        <v>0</v>
      </c>
      <c r="Z162" s="149">
        <v>0</v>
      </c>
      <c r="AA162" s="149">
        <v>0</v>
      </c>
      <c r="AB162" s="149">
        <v>0</v>
      </c>
      <c r="AC162" s="149">
        <v>3</v>
      </c>
      <c r="AD162" s="142">
        <v>0</v>
      </c>
      <c r="AE162" s="142">
        <v>0</v>
      </c>
      <c r="AF162" s="142">
        <v>0</v>
      </c>
      <c r="AG162" s="142">
        <v>0</v>
      </c>
      <c r="AH162" s="142">
        <v>0</v>
      </c>
      <c r="AI162" s="459">
        <v>6</v>
      </c>
      <c r="AJ162" s="453">
        <v>3</v>
      </c>
      <c r="AK162" s="364">
        <v>0</v>
      </c>
      <c r="AL162" s="364">
        <v>0</v>
      </c>
      <c r="AM162" s="364">
        <v>0</v>
      </c>
      <c r="AN162" s="453">
        <v>0</v>
      </c>
      <c r="AO162" s="453">
        <v>0</v>
      </c>
      <c r="AP162" s="453">
        <v>0</v>
      </c>
      <c r="AQ162" s="453">
        <v>0</v>
      </c>
      <c r="AR162" s="364">
        <v>0</v>
      </c>
      <c r="AS162" s="453">
        <v>0</v>
      </c>
      <c r="AT162" s="453">
        <v>0</v>
      </c>
      <c r="AU162" s="364">
        <v>0</v>
      </c>
      <c r="AV162" s="364">
        <v>0</v>
      </c>
      <c r="AW162" s="453">
        <v>3</v>
      </c>
      <c r="AX162" s="364">
        <v>0</v>
      </c>
      <c r="AY162" s="364">
        <v>0</v>
      </c>
      <c r="AZ162" s="364">
        <v>0</v>
      </c>
      <c r="BA162" s="364">
        <v>0</v>
      </c>
      <c r="BB162" s="364">
        <v>0</v>
      </c>
    </row>
    <row r="163" spans="1:54" s="142" customFormat="1" ht="38.25">
      <c r="A163" s="10">
        <v>185</v>
      </c>
      <c r="B163" s="7">
        <v>60</v>
      </c>
      <c r="C163" s="10"/>
      <c r="D163" s="95" t="s">
        <v>426</v>
      </c>
      <c r="E163" s="10" t="s">
        <v>480</v>
      </c>
      <c r="F163" s="10" t="s">
        <v>481</v>
      </c>
      <c r="G163" s="380" t="s">
        <v>427</v>
      </c>
      <c r="H163" s="10" t="s">
        <v>386</v>
      </c>
      <c r="I163" s="10" t="s">
        <v>387</v>
      </c>
      <c r="J163" s="10" t="s">
        <v>410</v>
      </c>
      <c r="K163" s="17">
        <v>6</v>
      </c>
      <c r="L163" s="17">
        <v>526050</v>
      </c>
      <c r="M163" s="17">
        <v>3156300</v>
      </c>
      <c r="N163" s="331">
        <v>500000</v>
      </c>
      <c r="O163" s="331">
        <f t="shared" si="8"/>
        <v>3000000</v>
      </c>
      <c r="P163" s="142" t="s">
        <v>1350</v>
      </c>
      <c r="Q163" s="142">
        <v>0</v>
      </c>
      <c r="R163" s="142">
        <v>0</v>
      </c>
      <c r="S163" s="142">
        <v>0</v>
      </c>
      <c r="T163" s="142">
        <v>0</v>
      </c>
      <c r="U163" s="142">
        <v>0</v>
      </c>
      <c r="V163" s="142">
        <v>0</v>
      </c>
      <c r="W163" s="142">
        <v>0</v>
      </c>
      <c r="X163" s="142">
        <v>0</v>
      </c>
      <c r="Y163" s="142">
        <v>0</v>
      </c>
      <c r="Z163" s="142">
        <v>0</v>
      </c>
      <c r="AA163" s="142">
        <v>0</v>
      </c>
      <c r="AB163" s="142">
        <v>0</v>
      </c>
      <c r="AC163" s="142">
        <v>6</v>
      </c>
      <c r="AD163" s="142">
        <v>0</v>
      </c>
      <c r="AE163" s="142">
        <v>0</v>
      </c>
      <c r="AF163" s="142">
        <v>0</v>
      </c>
      <c r="AG163" s="142">
        <v>0</v>
      </c>
      <c r="AH163" s="142">
        <v>0</v>
      </c>
      <c r="AI163" s="142">
        <v>6</v>
      </c>
      <c r="AJ163" s="364">
        <v>0</v>
      </c>
    </row>
    <row r="164" spans="1:54" s="142" customFormat="1" ht="38.25">
      <c r="A164" s="10">
        <v>186</v>
      </c>
      <c r="B164" s="7">
        <v>61</v>
      </c>
      <c r="C164" s="10"/>
      <c r="D164" s="95" t="s">
        <v>428</v>
      </c>
      <c r="E164" s="10" t="s">
        <v>475</v>
      </c>
      <c r="F164" s="10" t="s">
        <v>481</v>
      </c>
      <c r="G164" s="380" t="s">
        <v>430</v>
      </c>
      <c r="H164" s="10" t="s">
        <v>386</v>
      </c>
      <c r="I164" s="10" t="s">
        <v>387</v>
      </c>
      <c r="J164" s="10" t="s">
        <v>410</v>
      </c>
      <c r="K164" s="17">
        <v>6</v>
      </c>
      <c r="L164" s="17">
        <v>513450</v>
      </c>
      <c r="M164" s="17">
        <v>3080700</v>
      </c>
      <c r="N164" s="331">
        <v>500000</v>
      </c>
      <c r="O164" s="331">
        <f t="shared" si="8"/>
        <v>3000000</v>
      </c>
      <c r="P164" s="142" t="s">
        <v>1350</v>
      </c>
      <c r="Q164" s="142">
        <v>0</v>
      </c>
      <c r="R164" s="142">
        <v>0</v>
      </c>
      <c r="S164" s="142">
        <v>0</v>
      </c>
      <c r="T164" s="142">
        <v>0</v>
      </c>
      <c r="U164" s="142">
        <v>0</v>
      </c>
      <c r="V164" s="142">
        <v>0</v>
      </c>
      <c r="W164" s="142">
        <v>0</v>
      </c>
      <c r="X164" s="142">
        <v>0</v>
      </c>
      <c r="Y164" s="142">
        <v>0</v>
      </c>
      <c r="Z164" s="142">
        <v>0</v>
      </c>
      <c r="AA164" s="142">
        <v>0</v>
      </c>
      <c r="AB164" s="142">
        <v>0</v>
      </c>
      <c r="AC164" s="142">
        <v>6</v>
      </c>
      <c r="AD164" s="142">
        <v>0</v>
      </c>
      <c r="AE164" s="142">
        <v>0</v>
      </c>
      <c r="AF164" s="142">
        <v>0</v>
      </c>
      <c r="AG164" s="142">
        <v>0</v>
      </c>
      <c r="AH164" s="142">
        <v>0</v>
      </c>
      <c r="AI164" s="142">
        <v>6</v>
      </c>
      <c r="AJ164" s="364">
        <v>0</v>
      </c>
    </row>
    <row r="165" spans="1:54" s="99" customFormat="1" ht="25.5">
      <c r="A165" s="10">
        <v>187</v>
      </c>
      <c r="B165" s="7">
        <v>62</v>
      </c>
      <c r="C165" s="10"/>
      <c r="D165" s="95" t="s">
        <v>6</v>
      </c>
      <c r="E165" s="10" t="s">
        <v>6</v>
      </c>
      <c r="F165" s="10" t="s">
        <v>432</v>
      </c>
      <c r="G165" s="380" t="s">
        <v>433</v>
      </c>
      <c r="H165" s="10" t="s">
        <v>386</v>
      </c>
      <c r="I165" s="10" t="s">
        <v>387</v>
      </c>
      <c r="J165" s="10" t="s">
        <v>5</v>
      </c>
      <c r="K165" s="17">
        <v>9</v>
      </c>
      <c r="L165" s="17">
        <v>1783950</v>
      </c>
      <c r="M165" s="17">
        <v>16055550</v>
      </c>
      <c r="N165" s="331">
        <v>2300000</v>
      </c>
      <c r="O165" s="331">
        <f t="shared" si="8"/>
        <v>20700000</v>
      </c>
      <c r="P165" s="464" t="s">
        <v>1350</v>
      </c>
      <c r="Q165" s="142">
        <v>0</v>
      </c>
      <c r="R165" s="142">
        <v>0</v>
      </c>
      <c r="S165" s="142">
        <v>0</v>
      </c>
      <c r="T165" s="149">
        <v>0</v>
      </c>
      <c r="U165" s="149">
        <v>0</v>
      </c>
      <c r="V165" s="149">
        <v>0</v>
      </c>
      <c r="W165" s="149">
        <v>0</v>
      </c>
      <c r="X165" s="149">
        <v>0</v>
      </c>
      <c r="Y165" s="149">
        <v>0</v>
      </c>
      <c r="Z165" s="149">
        <v>0</v>
      </c>
      <c r="AA165" s="149">
        <v>0</v>
      </c>
      <c r="AB165" s="149">
        <v>0</v>
      </c>
      <c r="AC165" s="149">
        <v>9</v>
      </c>
      <c r="AD165" s="142">
        <v>0</v>
      </c>
      <c r="AE165" s="142">
        <v>0</v>
      </c>
      <c r="AF165" s="142">
        <v>0</v>
      </c>
      <c r="AG165" s="142">
        <v>0</v>
      </c>
      <c r="AH165" s="142">
        <v>0</v>
      </c>
      <c r="AI165" s="459">
        <v>12</v>
      </c>
      <c r="AJ165" s="453">
        <v>3</v>
      </c>
      <c r="AK165" s="364">
        <v>0</v>
      </c>
      <c r="AL165" s="364">
        <v>0</v>
      </c>
      <c r="AM165" s="364">
        <v>0</v>
      </c>
      <c r="AN165" s="453">
        <v>0</v>
      </c>
      <c r="AO165" s="453">
        <v>0</v>
      </c>
      <c r="AP165" s="453">
        <v>0</v>
      </c>
      <c r="AQ165" s="453">
        <v>0</v>
      </c>
      <c r="AR165" s="364">
        <v>0</v>
      </c>
      <c r="AS165" s="453">
        <v>0</v>
      </c>
      <c r="AT165" s="453">
        <v>0</v>
      </c>
      <c r="AU165" s="364">
        <v>0</v>
      </c>
      <c r="AV165" s="364">
        <v>0</v>
      </c>
      <c r="AW165" s="453">
        <v>9</v>
      </c>
      <c r="AX165" s="364">
        <v>0</v>
      </c>
      <c r="AY165" s="364">
        <v>0</v>
      </c>
      <c r="AZ165" s="364">
        <v>0</v>
      </c>
      <c r="BA165" s="364">
        <v>0</v>
      </c>
      <c r="BB165" s="364">
        <v>0</v>
      </c>
    </row>
    <row r="166" spans="1:54" s="99" customFormat="1" ht="38.25">
      <c r="A166" s="10">
        <v>188</v>
      </c>
      <c r="B166" s="7">
        <v>63</v>
      </c>
      <c r="C166" s="10"/>
      <c r="D166" s="95" t="s">
        <v>81</v>
      </c>
      <c r="E166" s="10" t="s">
        <v>373</v>
      </c>
      <c r="F166" s="10" t="s">
        <v>374</v>
      </c>
      <c r="G166" s="380" t="s">
        <v>434</v>
      </c>
      <c r="H166" s="10" t="s">
        <v>359</v>
      </c>
      <c r="I166" s="10" t="s">
        <v>360</v>
      </c>
      <c r="J166" s="10" t="s">
        <v>5</v>
      </c>
      <c r="K166" s="17">
        <v>9</v>
      </c>
      <c r="L166" s="17">
        <v>900900</v>
      </c>
      <c r="M166" s="17">
        <v>8108100</v>
      </c>
      <c r="N166" s="331">
        <v>4000000</v>
      </c>
      <c r="O166" s="331">
        <f t="shared" si="8"/>
        <v>36000000</v>
      </c>
      <c r="P166" s="464" t="s">
        <v>1350</v>
      </c>
      <c r="Q166" s="142">
        <v>0</v>
      </c>
      <c r="R166" s="142">
        <v>0</v>
      </c>
      <c r="S166" s="142">
        <v>0</v>
      </c>
      <c r="T166" s="149">
        <v>0</v>
      </c>
      <c r="U166" s="149">
        <v>0</v>
      </c>
      <c r="V166" s="149">
        <v>0</v>
      </c>
      <c r="W166" s="149">
        <v>0</v>
      </c>
      <c r="X166" s="149">
        <v>0</v>
      </c>
      <c r="Y166" s="149">
        <v>0</v>
      </c>
      <c r="Z166" s="149">
        <v>0</v>
      </c>
      <c r="AA166" s="149">
        <v>0</v>
      </c>
      <c r="AB166" s="149">
        <v>0</v>
      </c>
      <c r="AC166" s="149">
        <v>9</v>
      </c>
      <c r="AD166" s="142">
        <v>0</v>
      </c>
      <c r="AE166" s="142">
        <v>0</v>
      </c>
      <c r="AF166" s="142">
        <v>0</v>
      </c>
      <c r="AG166" s="142">
        <v>0</v>
      </c>
      <c r="AH166" s="142">
        <v>0</v>
      </c>
      <c r="AI166" s="459">
        <v>12</v>
      </c>
      <c r="AJ166" s="453">
        <v>3</v>
      </c>
      <c r="AK166" s="364">
        <v>0</v>
      </c>
      <c r="AL166" s="364">
        <v>0</v>
      </c>
      <c r="AM166" s="364">
        <v>0</v>
      </c>
      <c r="AN166" s="453">
        <v>0</v>
      </c>
      <c r="AO166" s="453">
        <v>0</v>
      </c>
      <c r="AP166" s="453">
        <v>0</v>
      </c>
      <c r="AQ166" s="453">
        <v>0</v>
      </c>
      <c r="AR166" s="364">
        <v>0</v>
      </c>
      <c r="AS166" s="453">
        <v>0</v>
      </c>
      <c r="AT166" s="453">
        <v>0</v>
      </c>
      <c r="AU166" s="364">
        <v>0</v>
      </c>
      <c r="AV166" s="364">
        <v>0</v>
      </c>
      <c r="AW166" s="453">
        <v>9</v>
      </c>
      <c r="AX166" s="364">
        <v>0</v>
      </c>
      <c r="AY166" s="364">
        <v>0</v>
      </c>
      <c r="AZ166" s="364">
        <v>0</v>
      </c>
      <c r="BA166" s="364">
        <v>0</v>
      </c>
      <c r="BB166" s="364">
        <v>0</v>
      </c>
    </row>
    <row r="167" spans="1:54" s="99" customFormat="1" ht="38.25">
      <c r="A167" s="10">
        <v>189</v>
      </c>
      <c r="B167" s="7">
        <v>64</v>
      </c>
      <c r="C167" s="10"/>
      <c r="D167" s="95" t="s">
        <v>81</v>
      </c>
      <c r="E167" s="10" t="s">
        <v>373</v>
      </c>
      <c r="F167" s="10" t="s">
        <v>482</v>
      </c>
      <c r="G167" s="380" t="s">
        <v>434</v>
      </c>
      <c r="H167" s="10" t="s">
        <v>386</v>
      </c>
      <c r="I167" s="10" t="s">
        <v>387</v>
      </c>
      <c r="J167" s="10" t="s">
        <v>5</v>
      </c>
      <c r="K167" s="17">
        <v>5</v>
      </c>
      <c r="L167" s="17">
        <v>900900</v>
      </c>
      <c r="M167" s="17">
        <v>4504500</v>
      </c>
      <c r="N167" s="331">
        <v>1950000</v>
      </c>
      <c r="O167" s="331">
        <f t="shared" si="8"/>
        <v>9750000</v>
      </c>
      <c r="P167" s="464" t="s">
        <v>1350</v>
      </c>
      <c r="Q167" s="142">
        <v>0</v>
      </c>
      <c r="R167" s="142">
        <v>0</v>
      </c>
      <c r="S167" s="142">
        <v>0</v>
      </c>
      <c r="T167" s="149">
        <v>0</v>
      </c>
      <c r="U167" s="149">
        <v>0</v>
      </c>
      <c r="V167" s="149">
        <v>0</v>
      </c>
      <c r="W167" s="149">
        <v>0</v>
      </c>
      <c r="X167" s="149">
        <v>0</v>
      </c>
      <c r="Y167" s="149">
        <v>0</v>
      </c>
      <c r="Z167" s="149">
        <v>0</v>
      </c>
      <c r="AA167" s="149">
        <v>0</v>
      </c>
      <c r="AB167" s="149">
        <v>0</v>
      </c>
      <c r="AC167" s="149">
        <v>5</v>
      </c>
      <c r="AD167" s="142">
        <v>0</v>
      </c>
      <c r="AE167" s="142">
        <v>0</v>
      </c>
      <c r="AF167" s="142">
        <v>0</v>
      </c>
      <c r="AG167" s="142">
        <v>0</v>
      </c>
      <c r="AH167" s="142">
        <v>0</v>
      </c>
      <c r="AI167" s="459">
        <v>12</v>
      </c>
      <c r="AJ167" s="453">
        <v>7</v>
      </c>
      <c r="AK167" s="364">
        <v>0</v>
      </c>
      <c r="AL167" s="364">
        <v>0</v>
      </c>
      <c r="AM167" s="364">
        <v>0</v>
      </c>
      <c r="AN167" s="453">
        <v>0</v>
      </c>
      <c r="AO167" s="453">
        <v>0</v>
      </c>
      <c r="AP167" s="453">
        <v>0</v>
      </c>
      <c r="AQ167" s="453">
        <v>0</v>
      </c>
      <c r="AR167" s="364">
        <v>0</v>
      </c>
      <c r="AS167" s="453">
        <v>0</v>
      </c>
      <c r="AT167" s="453">
        <v>0</v>
      </c>
      <c r="AU167" s="364">
        <v>0</v>
      </c>
      <c r="AV167" s="364">
        <v>0</v>
      </c>
      <c r="AW167" s="453">
        <v>5</v>
      </c>
      <c r="AX167" s="364">
        <v>0</v>
      </c>
      <c r="AY167" s="364">
        <v>0</v>
      </c>
      <c r="AZ167" s="364">
        <v>0</v>
      </c>
      <c r="BA167" s="364">
        <v>0</v>
      </c>
      <c r="BB167" s="364">
        <v>0</v>
      </c>
    </row>
    <row r="168" spans="1:54" s="99" customFormat="1" ht="25.5">
      <c r="A168" s="10">
        <v>190</v>
      </c>
      <c r="B168" s="7">
        <v>65</v>
      </c>
      <c r="C168" s="10"/>
      <c r="D168" s="95" t="s">
        <v>11</v>
      </c>
      <c r="E168" s="10" t="s">
        <v>11</v>
      </c>
      <c r="F168" s="10" t="s">
        <v>419</v>
      </c>
      <c r="G168" s="380" t="s">
        <v>439</v>
      </c>
      <c r="H168" s="10" t="s">
        <v>386</v>
      </c>
      <c r="I168" s="10" t="s">
        <v>387</v>
      </c>
      <c r="J168" s="10" t="s">
        <v>5</v>
      </c>
      <c r="K168" s="17">
        <v>5</v>
      </c>
      <c r="L168" s="17">
        <v>725550</v>
      </c>
      <c r="M168" s="17">
        <v>3627750</v>
      </c>
      <c r="N168" s="331">
        <v>2100000</v>
      </c>
      <c r="O168" s="331">
        <f t="shared" si="8"/>
        <v>10500000</v>
      </c>
      <c r="P168" s="464" t="s">
        <v>1350</v>
      </c>
      <c r="Q168" s="142">
        <v>0</v>
      </c>
      <c r="R168" s="142">
        <v>0</v>
      </c>
      <c r="S168" s="142">
        <v>0</v>
      </c>
      <c r="T168" s="149">
        <v>0</v>
      </c>
      <c r="U168" s="149">
        <v>0</v>
      </c>
      <c r="V168" s="149">
        <v>0</v>
      </c>
      <c r="W168" s="149">
        <v>0</v>
      </c>
      <c r="X168" s="149">
        <v>0</v>
      </c>
      <c r="Y168" s="149">
        <v>0</v>
      </c>
      <c r="Z168" s="149">
        <v>0</v>
      </c>
      <c r="AA168" s="149">
        <v>0</v>
      </c>
      <c r="AB168" s="149">
        <v>0</v>
      </c>
      <c r="AC168" s="149">
        <v>5</v>
      </c>
      <c r="AD168" s="142">
        <v>0</v>
      </c>
      <c r="AE168" s="142">
        <v>0</v>
      </c>
      <c r="AF168" s="142">
        <v>0</v>
      </c>
      <c r="AG168" s="142">
        <v>0</v>
      </c>
      <c r="AH168" s="142">
        <v>0</v>
      </c>
      <c r="AI168" s="459">
        <v>12</v>
      </c>
      <c r="AJ168" s="453">
        <v>7</v>
      </c>
      <c r="AK168" s="364">
        <v>0</v>
      </c>
      <c r="AL168" s="364">
        <v>0</v>
      </c>
      <c r="AM168" s="364">
        <v>0</v>
      </c>
      <c r="AN168" s="453">
        <v>0</v>
      </c>
      <c r="AO168" s="453">
        <v>0</v>
      </c>
      <c r="AP168" s="453">
        <v>0</v>
      </c>
      <c r="AQ168" s="453">
        <v>0</v>
      </c>
      <c r="AR168" s="364">
        <v>0</v>
      </c>
      <c r="AS168" s="453">
        <v>0</v>
      </c>
      <c r="AT168" s="453">
        <v>0</v>
      </c>
      <c r="AU168" s="364">
        <v>0</v>
      </c>
      <c r="AV168" s="364">
        <v>0</v>
      </c>
      <c r="AW168" s="453">
        <v>5</v>
      </c>
      <c r="AX168" s="364">
        <v>0</v>
      </c>
      <c r="AY168" s="364">
        <v>0</v>
      </c>
      <c r="AZ168" s="364">
        <v>0</v>
      </c>
      <c r="BA168" s="364">
        <v>0</v>
      </c>
      <c r="BB168" s="364">
        <v>0</v>
      </c>
    </row>
    <row r="169" spans="1:54" s="99" customFormat="1" ht="25.5">
      <c r="A169" s="10">
        <v>191</v>
      </c>
      <c r="B169" s="7">
        <v>66</v>
      </c>
      <c r="C169" s="10"/>
      <c r="D169" s="95" t="s">
        <v>11</v>
      </c>
      <c r="E169" s="10" t="s">
        <v>11</v>
      </c>
      <c r="F169" s="10" t="s">
        <v>419</v>
      </c>
      <c r="G169" s="380" t="s">
        <v>439</v>
      </c>
      <c r="H169" s="10" t="s">
        <v>386</v>
      </c>
      <c r="I169" s="10" t="s">
        <v>387</v>
      </c>
      <c r="J169" s="10" t="s">
        <v>5</v>
      </c>
      <c r="K169" s="17">
        <v>11</v>
      </c>
      <c r="L169" s="17">
        <v>1151850</v>
      </c>
      <c r="M169" s="17">
        <v>12670350</v>
      </c>
      <c r="N169" s="331">
        <v>2100000</v>
      </c>
      <c r="O169" s="331">
        <f t="shared" si="8"/>
        <v>23100000</v>
      </c>
      <c r="P169" s="464" t="s">
        <v>1350</v>
      </c>
      <c r="Q169" s="142">
        <v>0</v>
      </c>
      <c r="R169" s="142">
        <v>0</v>
      </c>
      <c r="S169" s="142">
        <v>0</v>
      </c>
      <c r="T169" s="149">
        <v>0</v>
      </c>
      <c r="U169" s="149">
        <v>0</v>
      </c>
      <c r="V169" s="149">
        <v>0</v>
      </c>
      <c r="W169" s="149">
        <v>0</v>
      </c>
      <c r="X169" s="149">
        <v>0</v>
      </c>
      <c r="Y169" s="149">
        <v>0</v>
      </c>
      <c r="Z169" s="149">
        <v>0</v>
      </c>
      <c r="AA169" s="149">
        <v>0</v>
      </c>
      <c r="AB169" s="149">
        <v>0</v>
      </c>
      <c r="AC169" s="149">
        <v>11</v>
      </c>
      <c r="AD169" s="142">
        <v>0</v>
      </c>
      <c r="AE169" s="142">
        <v>0</v>
      </c>
      <c r="AF169" s="142">
        <v>0</v>
      </c>
      <c r="AG169" s="142">
        <v>0</v>
      </c>
      <c r="AH169" s="142">
        <v>0</v>
      </c>
      <c r="AI169" s="459">
        <v>12</v>
      </c>
      <c r="AJ169" s="453">
        <v>1</v>
      </c>
      <c r="AK169" s="364">
        <v>0</v>
      </c>
      <c r="AL169" s="364">
        <v>0</v>
      </c>
      <c r="AM169" s="364">
        <v>0</v>
      </c>
      <c r="AN169" s="453">
        <v>0</v>
      </c>
      <c r="AO169" s="453">
        <v>0</v>
      </c>
      <c r="AP169" s="453">
        <v>0</v>
      </c>
      <c r="AQ169" s="453">
        <v>0</v>
      </c>
      <c r="AR169" s="364">
        <v>0</v>
      </c>
      <c r="AS169" s="453">
        <v>0</v>
      </c>
      <c r="AT169" s="453">
        <v>0</v>
      </c>
      <c r="AU169" s="364">
        <v>0</v>
      </c>
      <c r="AV169" s="364">
        <v>0</v>
      </c>
      <c r="AW169" s="453">
        <v>11</v>
      </c>
      <c r="AX169" s="364">
        <v>0</v>
      </c>
      <c r="AY169" s="364">
        <v>0</v>
      </c>
      <c r="AZ169" s="364">
        <v>0</v>
      </c>
      <c r="BA169" s="364">
        <v>0</v>
      </c>
      <c r="BB169" s="364">
        <v>0</v>
      </c>
    </row>
    <row r="170" spans="1:54" s="142" customFormat="1" ht="25.5">
      <c r="A170" s="10">
        <v>192</v>
      </c>
      <c r="B170" s="7">
        <v>67</v>
      </c>
      <c r="C170" s="10"/>
      <c r="D170" s="95" t="s">
        <v>444</v>
      </c>
      <c r="E170" s="10" t="s">
        <v>444</v>
      </c>
      <c r="F170" s="10" t="s">
        <v>445</v>
      </c>
      <c r="G170" s="380" t="s">
        <v>446</v>
      </c>
      <c r="H170" s="10" t="s">
        <v>386</v>
      </c>
      <c r="I170" s="10" t="s">
        <v>387</v>
      </c>
      <c r="J170" s="10" t="s">
        <v>5</v>
      </c>
      <c r="K170" s="17">
        <v>6</v>
      </c>
      <c r="L170" s="17">
        <v>343350</v>
      </c>
      <c r="M170" s="17">
        <v>2060100</v>
      </c>
      <c r="N170" s="331">
        <v>1500000</v>
      </c>
      <c r="O170" s="331">
        <f t="shared" si="8"/>
        <v>9000000</v>
      </c>
      <c r="P170" s="464" t="s">
        <v>1350</v>
      </c>
      <c r="Q170" s="142">
        <v>0</v>
      </c>
      <c r="R170" s="142">
        <v>0</v>
      </c>
      <c r="S170" s="142">
        <v>0</v>
      </c>
      <c r="T170" s="149">
        <v>0</v>
      </c>
      <c r="U170" s="149">
        <v>0</v>
      </c>
      <c r="V170" s="149">
        <v>0</v>
      </c>
      <c r="W170" s="149">
        <v>0</v>
      </c>
      <c r="X170" s="149">
        <v>0</v>
      </c>
      <c r="Y170" s="149">
        <v>0</v>
      </c>
      <c r="Z170" s="149">
        <v>0</v>
      </c>
      <c r="AA170" s="149">
        <v>0</v>
      </c>
      <c r="AB170" s="149">
        <v>0</v>
      </c>
      <c r="AC170" s="149">
        <v>6</v>
      </c>
      <c r="AD170" s="142">
        <v>0</v>
      </c>
      <c r="AE170" s="142">
        <v>0</v>
      </c>
      <c r="AF170" s="142">
        <v>0</v>
      </c>
      <c r="AG170" s="142">
        <v>0</v>
      </c>
      <c r="AH170" s="142">
        <v>0</v>
      </c>
      <c r="AI170" s="459">
        <v>12</v>
      </c>
      <c r="AJ170" s="453">
        <v>6</v>
      </c>
      <c r="AK170" s="364">
        <v>0</v>
      </c>
      <c r="AL170" s="364">
        <v>0</v>
      </c>
      <c r="AM170" s="364">
        <v>0</v>
      </c>
      <c r="AN170" s="453">
        <v>0</v>
      </c>
      <c r="AO170" s="453">
        <v>0</v>
      </c>
      <c r="AP170" s="453">
        <v>0</v>
      </c>
      <c r="AQ170" s="453">
        <v>0</v>
      </c>
      <c r="AR170" s="364">
        <v>0</v>
      </c>
      <c r="AS170" s="453">
        <v>0</v>
      </c>
      <c r="AT170" s="453">
        <v>0</v>
      </c>
      <c r="AU170" s="364">
        <v>0</v>
      </c>
      <c r="AV170" s="364">
        <v>0</v>
      </c>
      <c r="AW170" s="453">
        <v>6</v>
      </c>
      <c r="AX170" s="364">
        <v>0</v>
      </c>
      <c r="AY170" s="364">
        <v>0</v>
      </c>
      <c r="AZ170" s="364">
        <v>0</v>
      </c>
      <c r="BA170" s="364">
        <v>0</v>
      </c>
      <c r="BB170" s="364">
        <v>0</v>
      </c>
    </row>
    <row r="171" spans="1:54" s="142" customFormat="1" ht="25.5">
      <c r="A171" s="10">
        <v>193</v>
      </c>
      <c r="B171" s="7">
        <v>68</v>
      </c>
      <c r="C171" s="10"/>
      <c r="D171" s="95" t="s">
        <v>313</v>
      </c>
      <c r="E171" s="10" t="s">
        <v>313</v>
      </c>
      <c r="F171" s="7" t="s">
        <v>432</v>
      </c>
      <c r="G171" s="380" t="s">
        <v>447</v>
      </c>
      <c r="H171" s="10" t="s">
        <v>386</v>
      </c>
      <c r="I171" s="10" t="s">
        <v>387</v>
      </c>
      <c r="J171" s="10" t="s">
        <v>5</v>
      </c>
      <c r="K171" s="17">
        <v>9</v>
      </c>
      <c r="L171" s="17">
        <v>3108000</v>
      </c>
      <c r="M171" s="17">
        <v>27972000</v>
      </c>
      <c r="N171" s="331">
        <v>2200000</v>
      </c>
      <c r="O171" s="331">
        <f t="shared" si="8"/>
        <v>19800000</v>
      </c>
      <c r="P171" s="464" t="s">
        <v>1350</v>
      </c>
      <c r="Q171" s="142">
        <v>0</v>
      </c>
      <c r="R171" s="142">
        <v>0</v>
      </c>
      <c r="S171" s="142">
        <v>0</v>
      </c>
      <c r="T171" s="149">
        <v>0</v>
      </c>
      <c r="U171" s="149">
        <v>0</v>
      </c>
      <c r="V171" s="149">
        <v>0</v>
      </c>
      <c r="W171" s="149">
        <v>0</v>
      </c>
      <c r="X171" s="149">
        <v>0</v>
      </c>
      <c r="Y171" s="149">
        <v>0</v>
      </c>
      <c r="Z171" s="149">
        <v>0</v>
      </c>
      <c r="AA171" s="149">
        <v>0</v>
      </c>
      <c r="AB171" s="149">
        <v>0</v>
      </c>
      <c r="AC171" s="149">
        <v>9</v>
      </c>
      <c r="AD171" s="142">
        <v>0</v>
      </c>
      <c r="AE171" s="142">
        <v>0</v>
      </c>
      <c r="AF171" s="142">
        <v>0</v>
      </c>
      <c r="AG171" s="142">
        <v>0</v>
      </c>
      <c r="AH171" s="142">
        <v>0</v>
      </c>
      <c r="AI171" s="459">
        <v>12</v>
      </c>
      <c r="AJ171" s="453">
        <v>3</v>
      </c>
      <c r="AK171" s="364">
        <v>0</v>
      </c>
      <c r="AL171" s="364">
        <v>0</v>
      </c>
      <c r="AM171" s="364">
        <v>0</v>
      </c>
      <c r="AN171" s="453">
        <v>0</v>
      </c>
      <c r="AO171" s="453">
        <v>0</v>
      </c>
      <c r="AP171" s="453">
        <v>0</v>
      </c>
      <c r="AQ171" s="453">
        <v>0</v>
      </c>
      <c r="AR171" s="364">
        <v>0</v>
      </c>
      <c r="AS171" s="453">
        <v>0</v>
      </c>
      <c r="AT171" s="453">
        <v>0</v>
      </c>
      <c r="AU171" s="364">
        <v>0</v>
      </c>
      <c r="AV171" s="364">
        <v>0</v>
      </c>
      <c r="AW171" s="453">
        <v>9</v>
      </c>
      <c r="AX171" s="364">
        <v>0</v>
      </c>
      <c r="AY171" s="364">
        <v>0</v>
      </c>
      <c r="AZ171" s="364">
        <v>0</v>
      </c>
      <c r="BA171" s="364">
        <v>0</v>
      </c>
      <c r="BB171" s="364">
        <v>0</v>
      </c>
    </row>
    <row r="172" spans="1:54" s="142" customFormat="1" ht="25.5">
      <c r="A172" s="10">
        <v>194</v>
      </c>
      <c r="B172" s="7">
        <v>69</v>
      </c>
      <c r="C172" s="10"/>
      <c r="D172" s="95" t="s">
        <v>448</v>
      </c>
      <c r="E172" s="10" t="s">
        <v>449</v>
      </c>
      <c r="F172" s="10" t="s">
        <v>437</v>
      </c>
      <c r="G172" s="380" t="s">
        <v>450</v>
      </c>
      <c r="H172" s="10" t="s">
        <v>386</v>
      </c>
      <c r="I172" s="10" t="s">
        <v>387</v>
      </c>
      <c r="J172" s="10" t="s">
        <v>5</v>
      </c>
      <c r="K172" s="17">
        <v>10</v>
      </c>
      <c r="L172" s="17">
        <v>1483650</v>
      </c>
      <c r="M172" s="17">
        <v>14836500</v>
      </c>
      <c r="N172" s="331">
        <v>1300000</v>
      </c>
      <c r="O172" s="331">
        <f t="shared" si="8"/>
        <v>13000000</v>
      </c>
      <c r="P172" s="464" t="s">
        <v>1350</v>
      </c>
      <c r="Q172" s="142">
        <v>0</v>
      </c>
      <c r="R172" s="142">
        <v>0</v>
      </c>
      <c r="S172" s="142">
        <v>0</v>
      </c>
      <c r="T172" s="149">
        <v>0</v>
      </c>
      <c r="U172" s="149">
        <v>0</v>
      </c>
      <c r="V172" s="149">
        <v>0</v>
      </c>
      <c r="W172" s="149">
        <v>0</v>
      </c>
      <c r="X172" s="149">
        <v>0</v>
      </c>
      <c r="Y172" s="149">
        <v>0</v>
      </c>
      <c r="Z172" s="149">
        <v>0</v>
      </c>
      <c r="AA172" s="149">
        <v>0</v>
      </c>
      <c r="AB172" s="149">
        <v>0</v>
      </c>
      <c r="AC172" s="149">
        <v>10</v>
      </c>
      <c r="AD172" s="142">
        <v>0</v>
      </c>
      <c r="AE172" s="142">
        <v>0</v>
      </c>
      <c r="AF172" s="142">
        <v>0</v>
      </c>
      <c r="AG172" s="142">
        <v>0</v>
      </c>
      <c r="AH172" s="142">
        <v>0</v>
      </c>
      <c r="AI172" s="459">
        <v>12</v>
      </c>
      <c r="AJ172" s="453">
        <v>2</v>
      </c>
      <c r="AK172" s="364">
        <v>0</v>
      </c>
      <c r="AL172" s="364">
        <v>0</v>
      </c>
      <c r="AM172" s="364">
        <v>0</v>
      </c>
      <c r="AN172" s="453">
        <v>0</v>
      </c>
      <c r="AO172" s="453">
        <v>0</v>
      </c>
      <c r="AP172" s="453">
        <v>0</v>
      </c>
      <c r="AQ172" s="453">
        <v>0</v>
      </c>
      <c r="AR172" s="364">
        <v>0</v>
      </c>
      <c r="AS172" s="453">
        <v>0</v>
      </c>
      <c r="AT172" s="453">
        <v>0</v>
      </c>
      <c r="AU172" s="364">
        <v>0</v>
      </c>
      <c r="AV172" s="364">
        <v>0</v>
      </c>
      <c r="AW172" s="453">
        <v>10</v>
      </c>
      <c r="AX172" s="364">
        <v>0</v>
      </c>
      <c r="AY172" s="364">
        <v>0</v>
      </c>
      <c r="AZ172" s="364">
        <v>0</v>
      </c>
      <c r="BA172" s="364">
        <v>0</v>
      </c>
      <c r="BB172" s="364">
        <v>0</v>
      </c>
    </row>
    <row r="173" spans="1:54" s="142" customFormat="1" ht="25.5">
      <c r="A173" s="10">
        <v>195</v>
      </c>
      <c r="B173" s="7">
        <v>70</v>
      </c>
      <c r="C173" s="10"/>
      <c r="D173" s="95" t="s">
        <v>448</v>
      </c>
      <c r="E173" s="10" t="s">
        <v>449</v>
      </c>
      <c r="F173" s="10" t="s">
        <v>437</v>
      </c>
      <c r="G173" s="380" t="s">
        <v>450</v>
      </c>
      <c r="H173" s="10" t="s">
        <v>386</v>
      </c>
      <c r="I173" s="10" t="s">
        <v>387</v>
      </c>
      <c r="J173" s="10" t="s">
        <v>5</v>
      </c>
      <c r="K173" s="17">
        <v>24</v>
      </c>
      <c r="L173" s="17">
        <v>2988300</v>
      </c>
      <c r="M173" s="17">
        <v>71719200</v>
      </c>
      <c r="N173" s="331">
        <v>1300000</v>
      </c>
      <c r="O173" s="331">
        <f t="shared" si="8"/>
        <v>31200000</v>
      </c>
      <c r="P173" s="464" t="s">
        <v>1350</v>
      </c>
      <c r="Q173" s="142">
        <v>0</v>
      </c>
      <c r="R173" s="142">
        <v>0</v>
      </c>
      <c r="S173" s="142">
        <v>0</v>
      </c>
      <c r="T173" s="149">
        <v>0</v>
      </c>
      <c r="U173" s="149">
        <v>0</v>
      </c>
      <c r="V173" s="149">
        <v>0</v>
      </c>
      <c r="W173" s="149">
        <v>0</v>
      </c>
      <c r="X173" s="149">
        <v>0</v>
      </c>
      <c r="Y173" s="149">
        <v>0</v>
      </c>
      <c r="Z173" s="149">
        <v>0</v>
      </c>
      <c r="AA173" s="149">
        <v>0</v>
      </c>
      <c r="AB173" s="149">
        <v>0</v>
      </c>
      <c r="AC173" s="149">
        <v>24</v>
      </c>
      <c r="AD173" s="142">
        <v>0</v>
      </c>
      <c r="AE173" s="142">
        <v>0</v>
      </c>
      <c r="AF173" s="142">
        <v>0</v>
      </c>
      <c r="AG173" s="142">
        <v>0</v>
      </c>
      <c r="AH173" s="142">
        <v>0</v>
      </c>
      <c r="AI173" s="459">
        <v>12</v>
      </c>
      <c r="AJ173" s="453">
        <v>-12</v>
      </c>
      <c r="AK173" s="364">
        <v>0</v>
      </c>
      <c r="AL173" s="364">
        <v>0</v>
      </c>
      <c r="AM173" s="364">
        <v>0</v>
      </c>
      <c r="AN173" s="453">
        <v>0</v>
      </c>
      <c r="AO173" s="453">
        <v>0</v>
      </c>
      <c r="AP173" s="453">
        <v>0</v>
      </c>
      <c r="AQ173" s="453">
        <v>0</v>
      </c>
      <c r="AR173" s="364">
        <v>0</v>
      </c>
      <c r="AS173" s="453">
        <v>0</v>
      </c>
      <c r="AT173" s="453">
        <v>0</v>
      </c>
      <c r="AU173" s="364">
        <v>0</v>
      </c>
      <c r="AV173" s="364">
        <v>0</v>
      </c>
      <c r="AW173" s="453">
        <v>24</v>
      </c>
      <c r="AX173" s="364">
        <v>0</v>
      </c>
      <c r="AY173" s="364">
        <v>0</v>
      </c>
      <c r="AZ173" s="364">
        <v>0</v>
      </c>
      <c r="BA173" s="364">
        <v>0</v>
      </c>
      <c r="BB173" s="364">
        <v>0</v>
      </c>
    </row>
    <row r="174" spans="1:54" s="99" customFormat="1" ht="25.5">
      <c r="A174" s="10">
        <v>196</v>
      </c>
      <c r="B174" s="7">
        <v>71</v>
      </c>
      <c r="C174" s="10"/>
      <c r="D174" s="95" t="s">
        <v>315</v>
      </c>
      <c r="E174" s="10" t="s">
        <v>451</v>
      </c>
      <c r="F174" s="10" t="s">
        <v>432</v>
      </c>
      <c r="G174" s="380" t="s">
        <v>452</v>
      </c>
      <c r="H174" s="10" t="s">
        <v>386</v>
      </c>
      <c r="I174" s="10" t="s">
        <v>387</v>
      </c>
      <c r="J174" s="10" t="s">
        <v>5</v>
      </c>
      <c r="K174" s="17">
        <v>9</v>
      </c>
      <c r="L174" s="17">
        <v>1501500</v>
      </c>
      <c r="M174" s="17">
        <v>13513500</v>
      </c>
      <c r="N174" s="331">
        <v>1850000</v>
      </c>
      <c r="O174" s="331">
        <f t="shared" si="8"/>
        <v>16650000</v>
      </c>
      <c r="P174" s="464" t="s">
        <v>1350</v>
      </c>
      <c r="Q174" s="142">
        <v>0</v>
      </c>
      <c r="R174" s="142">
        <v>0</v>
      </c>
      <c r="S174" s="142">
        <v>0</v>
      </c>
      <c r="T174" s="149">
        <v>0</v>
      </c>
      <c r="U174" s="149">
        <v>0</v>
      </c>
      <c r="V174" s="149">
        <v>0</v>
      </c>
      <c r="W174" s="149">
        <v>0</v>
      </c>
      <c r="X174" s="149">
        <v>0</v>
      </c>
      <c r="Y174" s="149">
        <v>0</v>
      </c>
      <c r="Z174" s="149">
        <v>0</v>
      </c>
      <c r="AA174" s="149">
        <v>0</v>
      </c>
      <c r="AB174" s="149">
        <v>0</v>
      </c>
      <c r="AC174" s="149">
        <v>9</v>
      </c>
      <c r="AD174" s="142">
        <v>0</v>
      </c>
      <c r="AE174" s="142">
        <v>0</v>
      </c>
      <c r="AF174" s="142">
        <v>0</v>
      </c>
      <c r="AG174" s="142">
        <v>0</v>
      </c>
      <c r="AH174" s="142">
        <v>0</v>
      </c>
      <c r="AI174" s="459">
        <v>12</v>
      </c>
      <c r="AJ174" s="453">
        <v>3</v>
      </c>
      <c r="AK174" s="364">
        <v>0</v>
      </c>
      <c r="AL174" s="364">
        <v>0</v>
      </c>
      <c r="AM174" s="364">
        <v>0</v>
      </c>
      <c r="AN174" s="453">
        <v>0</v>
      </c>
      <c r="AO174" s="453">
        <v>0</v>
      </c>
      <c r="AP174" s="453">
        <v>0</v>
      </c>
      <c r="AQ174" s="453">
        <v>0</v>
      </c>
      <c r="AR174" s="364">
        <v>0</v>
      </c>
      <c r="AS174" s="453">
        <v>0</v>
      </c>
      <c r="AT174" s="453">
        <v>0</v>
      </c>
      <c r="AU174" s="364">
        <v>0</v>
      </c>
      <c r="AV174" s="364">
        <v>0</v>
      </c>
      <c r="AW174" s="453">
        <v>9</v>
      </c>
      <c r="AX174" s="364">
        <v>0</v>
      </c>
      <c r="AY174" s="364">
        <v>0</v>
      </c>
      <c r="AZ174" s="364">
        <v>0</v>
      </c>
      <c r="BA174" s="364">
        <v>0</v>
      </c>
      <c r="BB174" s="364">
        <v>0</v>
      </c>
    </row>
    <row r="175" spans="1:54" s="142" customFormat="1" ht="51">
      <c r="A175" s="10">
        <v>197</v>
      </c>
      <c r="B175" s="7">
        <v>72</v>
      </c>
      <c r="C175" s="10"/>
      <c r="D175" s="95" t="s">
        <v>453</v>
      </c>
      <c r="E175" s="10" t="s">
        <v>111</v>
      </c>
      <c r="F175" s="10" t="s">
        <v>282</v>
      </c>
      <c r="G175" s="380" t="s">
        <v>454</v>
      </c>
      <c r="H175" s="10" t="s">
        <v>288</v>
      </c>
      <c r="I175" s="10" t="s">
        <v>115</v>
      </c>
      <c r="J175" s="10" t="s">
        <v>5</v>
      </c>
      <c r="K175" s="17">
        <v>2</v>
      </c>
      <c r="L175" s="17">
        <v>1189650</v>
      </c>
      <c r="M175" s="17">
        <v>2379300</v>
      </c>
      <c r="N175" s="331">
        <v>2600000</v>
      </c>
      <c r="O175" s="331">
        <f t="shared" si="8"/>
        <v>5200000</v>
      </c>
      <c r="P175" s="464" t="s">
        <v>1350</v>
      </c>
      <c r="Q175" s="142">
        <v>0</v>
      </c>
      <c r="R175" s="142">
        <v>0</v>
      </c>
      <c r="S175" s="142">
        <v>0</v>
      </c>
      <c r="T175" s="149">
        <v>0</v>
      </c>
      <c r="U175" s="149">
        <v>0</v>
      </c>
      <c r="V175" s="149">
        <v>0</v>
      </c>
      <c r="W175" s="149">
        <v>0</v>
      </c>
      <c r="X175" s="149">
        <v>0</v>
      </c>
      <c r="Y175" s="149">
        <v>0</v>
      </c>
      <c r="Z175" s="149">
        <v>0</v>
      </c>
      <c r="AA175" s="149">
        <v>0</v>
      </c>
      <c r="AB175" s="149">
        <v>0</v>
      </c>
      <c r="AC175" s="149">
        <v>2</v>
      </c>
      <c r="AD175" s="142">
        <v>0</v>
      </c>
      <c r="AE175" s="142">
        <v>0</v>
      </c>
      <c r="AF175" s="142">
        <v>0</v>
      </c>
      <c r="AG175" s="142">
        <v>0</v>
      </c>
      <c r="AH175" s="142">
        <v>0</v>
      </c>
      <c r="AI175" s="459">
        <v>12</v>
      </c>
      <c r="AJ175" s="453">
        <v>10</v>
      </c>
      <c r="AK175" s="364">
        <v>0</v>
      </c>
      <c r="AL175" s="364">
        <v>0</v>
      </c>
      <c r="AM175" s="364">
        <v>0</v>
      </c>
      <c r="AN175" s="453">
        <v>0</v>
      </c>
      <c r="AO175" s="453">
        <v>0</v>
      </c>
      <c r="AP175" s="453">
        <v>0</v>
      </c>
      <c r="AQ175" s="453">
        <v>0</v>
      </c>
      <c r="AR175" s="364">
        <v>0</v>
      </c>
      <c r="AS175" s="453">
        <v>0</v>
      </c>
      <c r="AT175" s="453">
        <v>0</v>
      </c>
      <c r="AU175" s="364">
        <v>0</v>
      </c>
      <c r="AV175" s="364">
        <v>0</v>
      </c>
      <c r="AW175" s="453">
        <v>2</v>
      </c>
      <c r="AX175" s="364">
        <v>0</v>
      </c>
      <c r="AY175" s="364">
        <v>0</v>
      </c>
      <c r="AZ175" s="364">
        <v>0</v>
      </c>
      <c r="BA175" s="364">
        <v>0</v>
      </c>
      <c r="BB175" s="364">
        <v>0</v>
      </c>
    </row>
    <row r="176" spans="1:54" s="142" customFormat="1" ht="38.25">
      <c r="A176" s="10">
        <v>198</v>
      </c>
      <c r="B176" s="7">
        <v>73</v>
      </c>
      <c r="C176" s="10"/>
      <c r="D176" s="95" t="s">
        <v>483</v>
      </c>
      <c r="E176" s="10" t="s">
        <v>111</v>
      </c>
      <c r="F176" s="10" t="s">
        <v>282</v>
      </c>
      <c r="G176" s="380" t="s">
        <v>454</v>
      </c>
      <c r="H176" s="10" t="s">
        <v>288</v>
      </c>
      <c r="I176" s="10" t="s">
        <v>115</v>
      </c>
      <c r="J176" s="10" t="s">
        <v>5</v>
      </c>
      <c r="K176" s="17">
        <v>2</v>
      </c>
      <c r="L176" s="17">
        <v>1189650</v>
      </c>
      <c r="M176" s="17">
        <v>2379300</v>
      </c>
      <c r="N176" s="331">
        <v>2600000</v>
      </c>
      <c r="O176" s="331">
        <f t="shared" si="8"/>
        <v>5200000</v>
      </c>
      <c r="P176" s="464" t="s">
        <v>1350</v>
      </c>
      <c r="Q176" s="142">
        <v>0</v>
      </c>
      <c r="R176" s="142">
        <v>0</v>
      </c>
      <c r="S176" s="142">
        <v>0</v>
      </c>
      <c r="T176" s="149">
        <v>0</v>
      </c>
      <c r="U176" s="149">
        <v>0</v>
      </c>
      <c r="V176" s="149">
        <v>0</v>
      </c>
      <c r="W176" s="149">
        <v>0</v>
      </c>
      <c r="X176" s="149">
        <v>0</v>
      </c>
      <c r="Y176" s="149">
        <v>0</v>
      </c>
      <c r="Z176" s="149">
        <v>0</v>
      </c>
      <c r="AA176" s="149">
        <v>0</v>
      </c>
      <c r="AB176" s="149">
        <v>0</v>
      </c>
      <c r="AC176" s="149">
        <v>2</v>
      </c>
      <c r="AD176" s="142">
        <v>0</v>
      </c>
      <c r="AE176" s="142">
        <v>0</v>
      </c>
      <c r="AF176" s="142">
        <v>0</v>
      </c>
      <c r="AG176" s="142">
        <v>0</v>
      </c>
      <c r="AH176" s="142">
        <v>0</v>
      </c>
      <c r="AI176" s="459">
        <v>12</v>
      </c>
      <c r="AJ176" s="453">
        <v>10</v>
      </c>
      <c r="AK176" s="364">
        <v>0</v>
      </c>
      <c r="AL176" s="364">
        <v>0</v>
      </c>
      <c r="AM176" s="364">
        <v>0</v>
      </c>
      <c r="AN176" s="453">
        <v>0</v>
      </c>
      <c r="AO176" s="453">
        <v>0</v>
      </c>
      <c r="AP176" s="453">
        <v>0</v>
      </c>
      <c r="AQ176" s="453">
        <v>0</v>
      </c>
      <c r="AR176" s="364">
        <v>0</v>
      </c>
      <c r="AS176" s="453">
        <v>0</v>
      </c>
      <c r="AT176" s="453">
        <v>0</v>
      </c>
      <c r="AU176" s="364">
        <v>0</v>
      </c>
      <c r="AV176" s="364">
        <v>0</v>
      </c>
      <c r="AW176" s="453">
        <v>2</v>
      </c>
      <c r="AX176" s="364">
        <v>0</v>
      </c>
      <c r="AY176" s="364">
        <v>0</v>
      </c>
      <c r="AZ176" s="364">
        <v>0</v>
      </c>
      <c r="BA176" s="364">
        <v>0</v>
      </c>
      <c r="BB176" s="364">
        <v>0</v>
      </c>
    </row>
    <row r="177" spans="1:54" s="142" customFormat="1" ht="12.75">
      <c r="B177" s="50" t="s">
        <v>484</v>
      </c>
      <c r="C177" s="50"/>
      <c r="D177" s="50"/>
      <c r="E177" s="50"/>
      <c r="F177" s="50"/>
      <c r="G177" s="41"/>
      <c r="H177" s="10"/>
      <c r="I177" s="10"/>
      <c r="J177" s="10"/>
      <c r="K177" s="46"/>
      <c r="L177" s="46"/>
      <c r="M177" s="351">
        <v>1097070000</v>
      </c>
      <c r="N177" s="319"/>
      <c r="O177" s="320">
        <f>SUM(O178:O194)</f>
        <v>1097070000</v>
      </c>
      <c r="P177" s="142" t="s">
        <v>1350</v>
      </c>
      <c r="Q177" s="142" t="e">
        <v>#N/A</v>
      </c>
      <c r="R177" s="142" t="e">
        <v>#N/A</v>
      </c>
      <c r="S177" s="142" t="e">
        <v>#N/A</v>
      </c>
      <c r="T177" s="142" t="e">
        <v>#N/A</v>
      </c>
      <c r="U177" s="142" t="e">
        <v>#N/A</v>
      </c>
      <c r="V177" s="142" t="e">
        <v>#N/A</v>
      </c>
      <c r="W177" s="142" t="e">
        <v>#N/A</v>
      </c>
      <c r="X177" s="142" t="e">
        <v>#N/A</v>
      </c>
      <c r="Y177" s="142" t="e">
        <v>#N/A</v>
      </c>
      <c r="Z177" s="142" t="e">
        <v>#N/A</v>
      </c>
      <c r="AA177" s="142" t="e">
        <v>#N/A</v>
      </c>
      <c r="AB177" s="142" t="e">
        <v>#N/A</v>
      </c>
      <c r="AC177" s="142" t="e">
        <v>#N/A</v>
      </c>
      <c r="AD177" s="142" t="e">
        <v>#N/A</v>
      </c>
      <c r="AE177" s="142" t="e">
        <v>#N/A</v>
      </c>
      <c r="AF177" s="142" t="e">
        <v>#N/A</v>
      </c>
      <c r="AG177" s="142" t="e">
        <v>#N/A</v>
      </c>
      <c r="AH177" s="142" t="e">
        <v>#N/A</v>
      </c>
      <c r="AI177" s="142" t="e">
        <v>#N/A</v>
      </c>
      <c r="AJ177" s="364" t="e">
        <v>#N/A</v>
      </c>
      <c r="AK177" s="364" t="e">
        <v>#N/A</v>
      </c>
      <c r="AL177" s="364" t="e">
        <v>#N/A</v>
      </c>
      <c r="AM177" s="364" t="e">
        <v>#N/A</v>
      </c>
      <c r="AN177" s="364" t="e">
        <v>#N/A</v>
      </c>
      <c r="AO177" s="364" t="e">
        <v>#N/A</v>
      </c>
      <c r="AP177" s="364" t="e">
        <v>#N/A</v>
      </c>
      <c r="AQ177" s="364" t="e">
        <v>#N/A</v>
      </c>
      <c r="AR177" s="364" t="e">
        <v>#N/A</v>
      </c>
      <c r="AS177" s="364" t="e">
        <v>#N/A</v>
      </c>
      <c r="AT177" s="364" t="e">
        <v>#N/A</v>
      </c>
      <c r="AU177" s="364" t="e">
        <v>#N/A</v>
      </c>
      <c r="AV177" s="364" t="e">
        <v>#N/A</v>
      </c>
      <c r="AW177" s="364" t="e">
        <v>#N/A</v>
      </c>
      <c r="AX177" s="364" t="e">
        <v>#N/A</v>
      </c>
      <c r="AY177" s="364" t="e">
        <v>#N/A</v>
      </c>
      <c r="AZ177" s="364" t="e">
        <v>#N/A</v>
      </c>
      <c r="BA177" s="364" t="e">
        <v>#N/A</v>
      </c>
      <c r="BB177" s="364" t="e">
        <v>#N/A</v>
      </c>
    </row>
    <row r="178" spans="1:54" s="142" customFormat="1" ht="25.5">
      <c r="A178" s="10">
        <v>199</v>
      </c>
      <c r="B178" s="7">
        <v>74</v>
      </c>
      <c r="C178" s="10"/>
      <c r="D178" s="95" t="s">
        <v>485</v>
      </c>
      <c r="E178" s="10" t="s">
        <v>486</v>
      </c>
      <c r="F178" s="10" t="s">
        <v>487</v>
      </c>
      <c r="G178" s="380" t="s">
        <v>488</v>
      </c>
      <c r="H178" s="10" t="s">
        <v>3</v>
      </c>
      <c r="I178" s="10" t="s">
        <v>4</v>
      </c>
      <c r="J178" s="10" t="s">
        <v>5</v>
      </c>
      <c r="K178" s="17">
        <v>2</v>
      </c>
      <c r="L178" s="17">
        <v>1250000</v>
      </c>
      <c r="M178" s="17">
        <v>2500000</v>
      </c>
      <c r="N178" s="353">
        <v>1250000</v>
      </c>
      <c r="O178" s="331">
        <f t="shared" ref="O178:O194" si="9">K178*N178</f>
        <v>2500000</v>
      </c>
      <c r="P178" s="142" t="s">
        <v>1350</v>
      </c>
      <c r="Q178" s="142">
        <v>0</v>
      </c>
      <c r="R178" s="142">
        <v>0</v>
      </c>
      <c r="S178" s="142">
        <v>0</v>
      </c>
      <c r="T178" s="142">
        <v>0</v>
      </c>
      <c r="U178" s="142">
        <v>0</v>
      </c>
      <c r="V178" s="142">
        <v>0</v>
      </c>
      <c r="W178" s="142">
        <v>0</v>
      </c>
      <c r="X178" s="142">
        <v>0</v>
      </c>
      <c r="Y178" s="142">
        <v>0</v>
      </c>
      <c r="Z178" s="142">
        <v>0</v>
      </c>
      <c r="AA178" s="142">
        <v>0</v>
      </c>
      <c r="AB178" s="142">
        <v>2</v>
      </c>
      <c r="AC178" s="142">
        <v>0</v>
      </c>
      <c r="AD178" s="142">
        <v>0</v>
      </c>
      <c r="AE178" s="142">
        <v>0</v>
      </c>
      <c r="AF178" s="142">
        <v>0</v>
      </c>
      <c r="AG178" s="142">
        <v>0</v>
      </c>
      <c r="AH178" s="142">
        <v>0</v>
      </c>
      <c r="AI178" s="142">
        <v>2</v>
      </c>
      <c r="AJ178" s="364">
        <v>0</v>
      </c>
    </row>
    <row r="179" spans="1:54" s="142" customFormat="1" ht="38.25">
      <c r="A179" s="10">
        <v>200</v>
      </c>
      <c r="B179" s="7">
        <v>75</v>
      </c>
      <c r="C179" s="10"/>
      <c r="D179" s="95" t="s">
        <v>489</v>
      </c>
      <c r="E179" s="10" t="s">
        <v>490</v>
      </c>
      <c r="F179" s="10" t="s">
        <v>167</v>
      </c>
      <c r="G179" s="380" t="s">
        <v>488</v>
      </c>
      <c r="H179" s="10" t="s">
        <v>3</v>
      </c>
      <c r="I179" s="10" t="s">
        <v>4</v>
      </c>
      <c r="J179" s="10" t="s">
        <v>5</v>
      </c>
      <c r="K179" s="17">
        <v>39</v>
      </c>
      <c r="L179" s="17">
        <v>4500000</v>
      </c>
      <c r="M179" s="17">
        <v>175500000</v>
      </c>
      <c r="N179" s="353">
        <v>4500000</v>
      </c>
      <c r="O179" s="331">
        <f t="shared" si="9"/>
        <v>175500000</v>
      </c>
      <c r="P179" s="142" t="s">
        <v>1350</v>
      </c>
      <c r="Q179" s="142">
        <v>0</v>
      </c>
      <c r="R179" s="142">
        <v>0</v>
      </c>
      <c r="S179" s="142">
        <v>0</v>
      </c>
      <c r="T179" s="142">
        <v>0</v>
      </c>
      <c r="U179" s="142">
        <v>0</v>
      </c>
      <c r="V179" s="142">
        <v>0</v>
      </c>
      <c r="W179" s="142">
        <v>22</v>
      </c>
      <c r="X179" s="142">
        <v>0</v>
      </c>
      <c r="Y179" s="142">
        <v>0</v>
      </c>
      <c r="Z179" s="142">
        <v>0</v>
      </c>
      <c r="AA179" s="142">
        <v>0</v>
      </c>
      <c r="AB179" s="142">
        <v>2</v>
      </c>
      <c r="AC179" s="142">
        <v>0</v>
      </c>
      <c r="AD179" s="142">
        <v>15</v>
      </c>
      <c r="AE179" s="142">
        <v>0</v>
      </c>
      <c r="AF179" s="142">
        <v>0</v>
      </c>
      <c r="AG179" s="142">
        <v>0</v>
      </c>
      <c r="AH179" s="142">
        <v>0</v>
      </c>
      <c r="AI179" s="142">
        <v>39</v>
      </c>
      <c r="AJ179" s="364">
        <v>0</v>
      </c>
    </row>
    <row r="180" spans="1:54" s="142" customFormat="1" ht="25.5">
      <c r="A180" s="10">
        <v>201</v>
      </c>
      <c r="B180" s="7">
        <v>76</v>
      </c>
      <c r="C180" s="10"/>
      <c r="D180" s="95" t="s">
        <v>491</v>
      </c>
      <c r="E180" s="10" t="s">
        <v>492</v>
      </c>
      <c r="F180" s="10" t="s">
        <v>493</v>
      </c>
      <c r="G180" s="380" t="s">
        <v>488</v>
      </c>
      <c r="H180" s="10" t="s">
        <v>3</v>
      </c>
      <c r="I180" s="10" t="s">
        <v>4</v>
      </c>
      <c r="J180" s="10" t="s">
        <v>5</v>
      </c>
      <c r="K180" s="17">
        <v>13</v>
      </c>
      <c r="L180" s="17">
        <v>2850000</v>
      </c>
      <c r="M180" s="17">
        <v>37050000</v>
      </c>
      <c r="N180" s="353">
        <v>2850000</v>
      </c>
      <c r="O180" s="331">
        <f t="shared" si="9"/>
        <v>37050000</v>
      </c>
      <c r="P180" s="142" t="s">
        <v>1350</v>
      </c>
      <c r="Q180" s="142">
        <v>0</v>
      </c>
      <c r="R180" s="142">
        <v>0</v>
      </c>
      <c r="S180" s="142">
        <v>0</v>
      </c>
      <c r="T180" s="142">
        <v>0</v>
      </c>
      <c r="U180" s="142">
        <v>0</v>
      </c>
      <c r="V180" s="142">
        <v>0</v>
      </c>
      <c r="W180" s="142">
        <v>5</v>
      </c>
      <c r="X180" s="142">
        <v>0</v>
      </c>
      <c r="Y180" s="142">
        <v>0</v>
      </c>
      <c r="Z180" s="142">
        <v>0</v>
      </c>
      <c r="AA180" s="142">
        <v>0</v>
      </c>
      <c r="AB180" s="142">
        <v>2</v>
      </c>
      <c r="AC180" s="142">
        <v>0</v>
      </c>
      <c r="AD180" s="142">
        <v>6</v>
      </c>
      <c r="AE180" s="142">
        <v>0</v>
      </c>
      <c r="AF180" s="142">
        <v>0</v>
      </c>
      <c r="AG180" s="142">
        <v>0</v>
      </c>
      <c r="AH180" s="142">
        <v>0</v>
      </c>
      <c r="AI180" s="142">
        <v>13</v>
      </c>
      <c r="AJ180" s="364">
        <v>0</v>
      </c>
    </row>
    <row r="181" spans="1:54" s="142" customFormat="1" ht="25.5">
      <c r="A181" s="10">
        <v>202</v>
      </c>
      <c r="B181" s="7">
        <v>77</v>
      </c>
      <c r="C181" s="10"/>
      <c r="D181" s="95" t="s">
        <v>494</v>
      </c>
      <c r="E181" s="10" t="s">
        <v>495</v>
      </c>
      <c r="F181" s="10" t="s">
        <v>75</v>
      </c>
      <c r="G181" s="380" t="s">
        <v>488</v>
      </c>
      <c r="H181" s="10" t="s">
        <v>3</v>
      </c>
      <c r="I181" s="10" t="s">
        <v>4</v>
      </c>
      <c r="J181" s="10" t="s">
        <v>5</v>
      </c>
      <c r="K181" s="17">
        <v>8</v>
      </c>
      <c r="L181" s="17">
        <v>11000000</v>
      </c>
      <c r="M181" s="17">
        <v>88000000</v>
      </c>
      <c r="N181" s="353">
        <v>11000000</v>
      </c>
      <c r="O181" s="331">
        <f t="shared" si="9"/>
        <v>88000000</v>
      </c>
      <c r="P181" s="142" t="s">
        <v>1350</v>
      </c>
      <c r="Q181" s="142">
        <v>0</v>
      </c>
      <c r="R181" s="142">
        <v>0</v>
      </c>
      <c r="S181" s="142">
        <v>0</v>
      </c>
      <c r="T181" s="142">
        <v>0</v>
      </c>
      <c r="U181" s="142">
        <v>0</v>
      </c>
      <c r="V181" s="142">
        <v>0</v>
      </c>
      <c r="W181" s="142">
        <v>3</v>
      </c>
      <c r="X181" s="142">
        <v>0</v>
      </c>
      <c r="Y181" s="142">
        <v>0</v>
      </c>
      <c r="Z181" s="142">
        <v>0</v>
      </c>
      <c r="AA181" s="142">
        <v>0</v>
      </c>
      <c r="AB181" s="142">
        <v>2</v>
      </c>
      <c r="AC181" s="142">
        <v>0</v>
      </c>
      <c r="AD181" s="142">
        <v>3</v>
      </c>
      <c r="AE181" s="142">
        <v>0</v>
      </c>
      <c r="AF181" s="142">
        <v>0</v>
      </c>
      <c r="AG181" s="142">
        <v>0</v>
      </c>
      <c r="AH181" s="142">
        <v>0</v>
      </c>
      <c r="AI181" s="142">
        <v>8</v>
      </c>
      <c r="AJ181" s="364">
        <v>0</v>
      </c>
    </row>
    <row r="182" spans="1:54" s="142" customFormat="1" ht="38.25">
      <c r="A182" s="10">
        <v>203</v>
      </c>
      <c r="B182" s="7">
        <v>78</v>
      </c>
      <c r="C182" s="10"/>
      <c r="D182" s="95" t="s">
        <v>496</v>
      </c>
      <c r="E182" s="10" t="s">
        <v>497</v>
      </c>
      <c r="F182" s="10" t="s">
        <v>167</v>
      </c>
      <c r="G182" s="380" t="s">
        <v>488</v>
      </c>
      <c r="H182" s="10" t="s">
        <v>3</v>
      </c>
      <c r="I182" s="10" t="s">
        <v>4</v>
      </c>
      <c r="J182" s="10" t="s">
        <v>5</v>
      </c>
      <c r="K182" s="17">
        <v>39</v>
      </c>
      <c r="L182" s="17">
        <v>4500000</v>
      </c>
      <c r="M182" s="17">
        <v>175500000</v>
      </c>
      <c r="N182" s="353">
        <v>4500000</v>
      </c>
      <c r="O182" s="331">
        <f t="shared" si="9"/>
        <v>175500000</v>
      </c>
      <c r="P182" s="142" t="s">
        <v>1350</v>
      </c>
      <c r="Q182" s="142">
        <v>0</v>
      </c>
      <c r="R182" s="142">
        <v>0</v>
      </c>
      <c r="S182" s="142">
        <v>0</v>
      </c>
      <c r="T182" s="142">
        <v>0</v>
      </c>
      <c r="U182" s="142">
        <v>0</v>
      </c>
      <c r="V182" s="142">
        <v>0</v>
      </c>
      <c r="W182" s="142">
        <v>22</v>
      </c>
      <c r="X182" s="142">
        <v>0</v>
      </c>
      <c r="Y182" s="142">
        <v>0</v>
      </c>
      <c r="Z182" s="142">
        <v>0</v>
      </c>
      <c r="AA182" s="142">
        <v>0</v>
      </c>
      <c r="AB182" s="142">
        <v>2</v>
      </c>
      <c r="AC182" s="142">
        <v>0</v>
      </c>
      <c r="AD182" s="142">
        <v>15</v>
      </c>
      <c r="AE182" s="142">
        <v>0</v>
      </c>
      <c r="AF182" s="142">
        <v>0</v>
      </c>
      <c r="AG182" s="142">
        <v>0</v>
      </c>
      <c r="AH182" s="142">
        <v>0</v>
      </c>
      <c r="AI182" s="142">
        <v>39</v>
      </c>
      <c r="AJ182" s="364">
        <v>0</v>
      </c>
    </row>
    <row r="183" spans="1:54" s="142" customFormat="1" ht="38.25">
      <c r="A183" s="10">
        <v>204</v>
      </c>
      <c r="B183" s="7">
        <v>79</v>
      </c>
      <c r="C183" s="10"/>
      <c r="D183" s="95" t="s">
        <v>364</v>
      </c>
      <c r="E183" s="10" t="s">
        <v>7</v>
      </c>
      <c r="F183" s="10" t="s">
        <v>174</v>
      </c>
      <c r="G183" s="380" t="s">
        <v>488</v>
      </c>
      <c r="H183" s="10" t="s">
        <v>3</v>
      </c>
      <c r="I183" s="10" t="s">
        <v>4</v>
      </c>
      <c r="J183" s="10" t="s">
        <v>5</v>
      </c>
      <c r="K183" s="17">
        <v>8</v>
      </c>
      <c r="L183" s="17">
        <v>2450000</v>
      </c>
      <c r="M183" s="17">
        <v>19600000</v>
      </c>
      <c r="N183" s="353">
        <v>2450000</v>
      </c>
      <c r="O183" s="331">
        <f t="shared" si="9"/>
        <v>19600000</v>
      </c>
      <c r="P183" s="142" t="s">
        <v>1350</v>
      </c>
      <c r="Q183" s="142">
        <v>0</v>
      </c>
      <c r="R183" s="142">
        <v>0</v>
      </c>
      <c r="S183" s="142">
        <v>0</v>
      </c>
      <c r="T183" s="142">
        <v>0</v>
      </c>
      <c r="U183" s="142">
        <v>0</v>
      </c>
      <c r="V183" s="142">
        <v>0</v>
      </c>
      <c r="W183" s="142">
        <v>4</v>
      </c>
      <c r="X183" s="142">
        <v>0</v>
      </c>
      <c r="Y183" s="142">
        <v>0</v>
      </c>
      <c r="Z183" s="142">
        <v>0</v>
      </c>
      <c r="AA183" s="142">
        <v>0</v>
      </c>
      <c r="AB183" s="142">
        <v>2</v>
      </c>
      <c r="AC183" s="142">
        <v>0</v>
      </c>
      <c r="AD183" s="142">
        <v>2</v>
      </c>
      <c r="AE183" s="142">
        <v>0</v>
      </c>
      <c r="AF183" s="142">
        <v>0</v>
      </c>
      <c r="AG183" s="142">
        <v>0</v>
      </c>
      <c r="AH183" s="142">
        <v>0</v>
      </c>
      <c r="AI183" s="142">
        <v>8</v>
      </c>
      <c r="AJ183" s="364">
        <v>0</v>
      </c>
    </row>
    <row r="184" spans="1:54" s="142" customFormat="1" ht="38.25">
      <c r="A184" s="10">
        <v>205</v>
      </c>
      <c r="B184" s="7">
        <v>80</v>
      </c>
      <c r="C184" s="10"/>
      <c r="D184" s="95" t="s">
        <v>368</v>
      </c>
      <c r="E184" s="10" t="s">
        <v>8</v>
      </c>
      <c r="F184" s="10" t="s">
        <v>174</v>
      </c>
      <c r="G184" s="380" t="s">
        <v>488</v>
      </c>
      <c r="H184" s="10" t="s">
        <v>3</v>
      </c>
      <c r="I184" s="10" t="s">
        <v>4</v>
      </c>
      <c r="J184" s="10" t="s">
        <v>5</v>
      </c>
      <c r="K184" s="17">
        <v>8</v>
      </c>
      <c r="L184" s="17">
        <v>2300000</v>
      </c>
      <c r="M184" s="17">
        <v>18400000</v>
      </c>
      <c r="N184" s="353">
        <v>2300000</v>
      </c>
      <c r="O184" s="331">
        <f t="shared" si="9"/>
        <v>18400000</v>
      </c>
      <c r="P184" s="142" t="s">
        <v>1350</v>
      </c>
      <c r="Q184" s="142">
        <v>0</v>
      </c>
      <c r="R184" s="142">
        <v>0</v>
      </c>
      <c r="S184" s="142">
        <v>0</v>
      </c>
      <c r="T184" s="142">
        <v>0</v>
      </c>
      <c r="U184" s="142">
        <v>0</v>
      </c>
      <c r="V184" s="142">
        <v>0</v>
      </c>
      <c r="W184" s="142">
        <v>4</v>
      </c>
      <c r="X184" s="142">
        <v>0</v>
      </c>
      <c r="Y184" s="142">
        <v>0</v>
      </c>
      <c r="Z184" s="142">
        <v>0</v>
      </c>
      <c r="AA184" s="142">
        <v>0</v>
      </c>
      <c r="AB184" s="142">
        <v>2</v>
      </c>
      <c r="AC184" s="142">
        <v>0</v>
      </c>
      <c r="AD184" s="142">
        <v>2</v>
      </c>
      <c r="AE184" s="142">
        <v>0</v>
      </c>
      <c r="AF184" s="142">
        <v>0</v>
      </c>
      <c r="AG184" s="142">
        <v>0</v>
      </c>
      <c r="AH184" s="142">
        <v>0</v>
      </c>
      <c r="AI184" s="142">
        <v>8</v>
      </c>
      <c r="AJ184" s="364">
        <v>0</v>
      </c>
    </row>
    <row r="185" spans="1:54" s="142" customFormat="1" ht="12.75">
      <c r="A185" s="10">
        <v>206</v>
      </c>
      <c r="B185" s="7">
        <v>81</v>
      </c>
      <c r="C185" s="10"/>
      <c r="D185" s="95" t="s">
        <v>292</v>
      </c>
      <c r="E185" s="10" t="s">
        <v>292</v>
      </c>
      <c r="F185" s="10" t="s">
        <v>77</v>
      </c>
      <c r="G185" s="380" t="s">
        <v>488</v>
      </c>
      <c r="H185" s="10" t="s">
        <v>3</v>
      </c>
      <c r="I185" s="10" t="s">
        <v>4</v>
      </c>
      <c r="J185" s="10" t="s">
        <v>5</v>
      </c>
      <c r="K185" s="17">
        <v>8</v>
      </c>
      <c r="L185" s="17">
        <v>3360000</v>
      </c>
      <c r="M185" s="17">
        <v>26880000</v>
      </c>
      <c r="N185" s="353">
        <v>3360000</v>
      </c>
      <c r="O185" s="331">
        <f t="shared" si="9"/>
        <v>26880000</v>
      </c>
      <c r="P185" s="142" t="s">
        <v>1350</v>
      </c>
      <c r="Q185" s="142">
        <v>0</v>
      </c>
      <c r="R185" s="142">
        <v>0</v>
      </c>
      <c r="S185" s="142">
        <v>0</v>
      </c>
      <c r="T185" s="142">
        <v>0</v>
      </c>
      <c r="U185" s="142">
        <v>0</v>
      </c>
      <c r="V185" s="142">
        <v>0</v>
      </c>
      <c r="W185" s="142">
        <v>3</v>
      </c>
      <c r="X185" s="142">
        <v>0</v>
      </c>
      <c r="Y185" s="142">
        <v>0</v>
      </c>
      <c r="Z185" s="142">
        <v>0</v>
      </c>
      <c r="AA185" s="142">
        <v>0</v>
      </c>
      <c r="AB185" s="142">
        <v>2</v>
      </c>
      <c r="AC185" s="142">
        <v>0</v>
      </c>
      <c r="AD185" s="142">
        <v>3</v>
      </c>
      <c r="AE185" s="142">
        <v>0</v>
      </c>
      <c r="AF185" s="142">
        <v>0</v>
      </c>
      <c r="AG185" s="142">
        <v>0</v>
      </c>
      <c r="AH185" s="142">
        <v>0</v>
      </c>
      <c r="AI185" s="142">
        <v>8</v>
      </c>
      <c r="AJ185" s="364">
        <v>0</v>
      </c>
    </row>
    <row r="186" spans="1:54" s="142" customFormat="1" ht="25.5">
      <c r="A186" s="10">
        <v>207</v>
      </c>
      <c r="B186" s="7">
        <v>82</v>
      </c>
      <c r="C186" s="10"/>
      <c r="D186" s="95" t="s">
        <v>498</v>
      </c>
      <c r="E186" s="10" t="s">
        <v>6</v>
      </c>
      <c r="F186" s="10" t="s">
        <v>78</v>
      </c>
      <c r="G186" s="380" t="s">
        <v>488</v>
      </c>
      <c r="H186" s="10" t="s">
        <v>3</v>
      </c>
      <c r="I186" s="10" t="s">
        <v>4</v>
      </c>
      <c r="J186" s="10" t="s">
        <v>5</v>
      </c>
      <c r="K186" s="17">
        <v>22</v>
      </c>
      <c r="L186" s="17">
        <v>5300000</v>
      </c>
      <c r="M186" s="17">
        <v>116600000</v>
      </c>
      <c r="N186" s="353">
        <v>5300000</v>
      </c>
      <c r="O186" s="331">
        <f t="shared" si="9"/>
        <v>116600000</v>
      </c>
      <c r="P186" s="142" t="s">
        <v>1350</v>
      </c>
      <c r="Q186" s="142">
        <v>0</v>
      </c>
      <c r="R186" s="142">
        <v>0</v>
      </c>
      <c r="S186" s="142">
        <v>0</v>
      </c>
      <c r="T186" s="142">
        <v>0</v>
      </c>
      <c r="U186" s="142">
        <v>0</v>
      </c>
      <c r="V186" s="142">
        <v>0</v>
      </c>
      <c r="W186" s="142">
        <v>12</v>
      </c>
      <c r="X186" s="142">
        <v>0</v>
      </c>
      <c r="Y186" s="142">
        <v>0</v>
      </c>
      <c r="Z186" s="142">
        <v>0</v>
      </c>
      <c r="AA186" s="142">
        <v>0</v>
      </c>
      <c r="AB186" s="142">
        <v>2</v>
      </c>
      <c r="AC186" s="142">
        <v>0</v>
      </c>
      <c r="AD186" s="142">
        <v>8</v>
      </c>
      <c r="AE186" s="142">
        <v>0</v>
      </c>
      <c r="AF186" s="142">
        <v>0</v>
      </c>
      <c r="AG186" s="142">
        <v>0</v>
      </c>
      <c r="AH186" s="142">
        <v>0</v>
      </c>
      <c r="AI186" s="142">
        <v>22</v>
      </c>
      <c r="AJ186" s="364">
        <v>0</v>
      </c>
    </row>
    <row r="187" spans="1:54" s="142" customFormat="1" ht="38.25">
      <c r="A187" s="10">
        <v>208</v>
      </c>
      <c r="B187" s="7">
        <v>83</v>
      </c>
      <c r="C187" s="10"/>
      <c r="D187" s="95" t="s">
        <v>372</v>
      </c>
      <c r="E187" s="10" t="s">
        <v>81</v>
      </c>
      <c r="F187" s="10" t="s">
        <v>172</v>
      </c>
      <c r="G187" s="380" t="s">
        <v>488</v>
      </c>
      <c r="H187" s="10" t="s">
        <v>3</v>
      </c>
      <c r="I187" s="10" t="s">
        <v>4</v>
      </c>
      <c r="J187" s="10" t="s">
        <v>5</v>
      </c>
      <c r="K187" s="17">
        <v>32</v>
      </c>
      <c r="L187" s="17">
        <v>2350000</v>
      </c>
      <c r="M187" s="17">
        <v>75200000</v>
      </c>
      <c r="N187" s="353">
        <v>2350000</v>
      </c>
      <c r="O187" s="331">
        <f t="shared" si="9"/>
        <v>75200000</v>
      </c>
      <c r="P187" s="142" t="s">
        <v>1350</v>
      </c>
      <c r="Q187" s="142">
        <v>0</v>
      </c>
      <c r="R187" s="142">
        <v>0</v>
      </c>
      <c r="S187" s="142">
        <v>0</v>
      </c>
      <c r="T187" s="142">
        <v>0</v>
      </c>
      <c r="U187" s="142">
        <v>0</v>
      </c>
      <c r="V187" s="142">
        <v>0</v>
      </c>
      <c r="W187" s="142">
        <v>5</v>
      </c>
      <c r="X187" s="142">
        <v>0</v>
      </c>
      <c r="Y187" s="142">
        <v>0</v>
      </c>
      <c r="Z187" s="142">
        <v>0</v>
      </c>
      <c r="AA187" s="142">
        <v>0</v>
      </c>
      <c r="AB187" s="142">
        <v>2</v>
      </c>
      <c r="AC187" s="142">
        <v>0</v>
      </c>
      <c r="AD187" s="142">
        <v>25</v>
      </c>
      <c r="AE187" s="142">
        <v>0</v>
      </c>
      <c r="AF187" s="142">
        <v>0</v>
      </c>
      <c r="AG187" s="142">
        <v>0</v>
      </c>
      <c r="AH187" s="142">
        <v>0</v>
      </c>
      <c r="AI187" s="142">
        <v>32</v>
      </c>
      <c r="AJ187" s="364">
        <v>0</v>
      </c>
    </row>
    <row r="188" spans="1:54" s="142" customFormat="1" ht="25.5">
      <c r="A188" s="10">
        <v>209</v>
      </c>
      <c r="B188" s="7">
        <v>84</v>
      </c>
      <c r="C188" s="10"/>
      <c r="D188" s="95" t="s">
        <v>379</v>
      </c>
      <c r="E188" s="10" t="s">
        <v>499</v>
      </c>
      <c r="F188" s="10" t="s">
        <v>78</v>
      </c>
      <c r="G188" s="380" t="s">
        <v>488</v>
      </c>
      <c r="H188" s="10" t="s">
        <v>3</v>
      </c>
      <c r="I188" s="10" t="s">
        <v>4</v>
      </c>
      <c r="J188" s="10" t="s">
        <v>5</v>
      </c>
      <c r="K188" s="17">
        <v>14</v>
      </c>
      <c r="L188" s="17">
        <v>3800000</v>
      </c>
      <c r="M188" s="17">
        <v>53200000</v>
      </c>
      <c r="N188" s="353">
        <v>3800000</v>
      </c>
      <c r="O188" s="331">
        <f t="shared" si="9"/>
        <v>53200000</v>
      </c>
      <c r="P188" s="142" t="s">
        <v>1350</v>
      </c>
      <c r="Q188" s="142">
        <v>0</v>
      </c>
      <c r="R188" s="142">
        <v>0</v>
      </c>
      <c r="S188" s="142">
        <v>0</v>
      </c>
      <c r="T188" s="142">
        <v>0</v>
      </c>
      <c r="U188" s="142">
        <v>0</v>
      </c>
      <c r="V188" s="142">
        <v>0</v>
      </c>
      <c r="W188" s="142">
        <v>0</v>
      </c>
      <c r="X188" s="142">
        <v>0</v>
      </c>
      <c r="Y188" s="142">
        <v>0</v>
      </c>
      <c r="Z188" s="142">
        <v>0</v>
      </c>
      <c r="AA188" s="142">
        <v>0</v>
      </c>
      <c r="AB188" s="142">
        <v>2</v>
      </c>
      <c r="AC188" s="142">
        <v>0</v>
      </c>
      <c r="AD188" s="142">
        <v>12</v>
      </c>
      <c r="AE188" s="142">
        <v>0</v>
      </c>
      <c r="AF188" s="142">
        <v>0</v>
      </c>
      <c r="AG188" s="142">
        <v>0</v>
      </c>
      <c r="AH188" s="142">
        <v>0</v>
      </c>
      <c r="AI188" s="142">
        <v>14</v>
      </c>
      <c r="AJ188" s="364">
        <v>0</v>
      </c>
    </row>
    <row r="189" spans="1:54" s="142" customFormat="1" ht="25.5">
      <c r="A189" s="10">
        <v>210</v>
      </c>
      <c r="B189" s="7">
        <v>85</v>
      </c>
      <c r="C189" s="10"/>
      <c r="D189" s="95" t="s">
        <v>388</v>
      </c>
      <c r="E189" s="10" t="s">
        <v>89</v>
      </c>
      <c r="F189" s="10" t="s">
        <v>500</v>
      </c>
      <c r="G189" s="380" t="s">
        <v>488</v>
      </c>
      <c r="H189" s="10" t="s">
        <v>3</v>
      </c>
      <c r="I189" s="10" t="s">
        <v>4</v>
      </c>
      <c r="J189" s="10" t="s">
        <v>5</v>
      </c>
      <c r="K189" s="17">
        <v>10</v>
      </c>
      <c r="L189" s="17">
        <v>4300000</v>
      </c>
      <c r="M189" s="17">
        <v>43000000</v>
      </c>
      <c r="N189" s="353">
        <v>4300000</v>
      </c>
      <c r="O189" s="331">
        <f t="shared" si="9"/>
        <v>43000000</v>
      </c>
      <c r="P189" s="142" t="s">
        <v>1350</v>
      </c>
      <c r="Q189" s="142">
        <v>0</v>
      </c>
      <c r="R189" s="142">
        <v>0</v>
      </c>
      <c r="S189" s="142">
        <v>0</v>
      </c>
      <c r="T189" s="142">
        <v>0</v>
      </c>
      <c r="U189" s="142">
        <v>0</v>
      </c>
      <c r="V189" s="142">
        <v>0</v>
      </c>
      <c r="W189" s="142">
        <v>5</v>
      </c>
      <c r="X189" s="142">
        <v>0</v>
      </c>
      <c r="Y189" s="142">
        <v>0</v>
      </c>
      <c r="Z189" s="142">
        <v>0</v>
      </c>
      <c r="AA189" s="142">
        <v>0</v>
      </c>
      <c r="AB189" s="142">
        <v>1</v>
      </c>
      <c r="AC189" s="142">
        <v>0</v>
      </c>
      <c r="AD189" s="142">
        <v>4</v>
      </c>
      <c r="AE189" s="142">
        <v>0</v>
      </c>
      <c r="AF189" s="142">
        <v>0</v>
      </c>
      <c r="AG189" s="142">
        <v>0</v>
      </c>
      <c r="AH189" s="142">
        <v>0</v>
      </c>
      <c r="AI189" s="142">
        <v>10</v>
      </c>
      <c r="AJ189" s="364">
        <v>0</v>
      </c>
    </row>
    <row r="190" spans="1:54" s="142" customFormat="1" ht="25.5">
      <c r="A190" s="10">
        <v>211</v>
      </c>
      <c r="B190" s="7">
        <v>86</v>
      </c>
      <c r="C190" s="10"/>
      <c r="D190" s="95" t="s">
        <v>501</v>
      </c>
      <c r="E190" s="10" t="s">
        <v>91</v>
      </c>
      <c r="F190" s="10" t="s">
        <v>500</v>
      </c>
      <c r="G190" s="380" t="s">
        <v>488</v>
      </c>
      <c r="H190" s="10" t="s">
        <v>3</v>
      </c>
      <c r="I190" s="10" t="s">
        <v>4</v>
      </c>
      <c r="J190" s="10" t="s">
        <v>5</v>
      </c>
      <c r="K190" s="17">
        <v>5</v>
      </c>
      <c r="L190" s="17">
        <v>5200000</v>
      </c>
      <c r="M190" s="17">
        <v>26000000</v>
      </c>
      <c r="N190" s="353">
        <v>5200000</v>
      </c>
      <c r="O190" s="331">
        <f t="shared" si="9"/>
        <v>26000000</v>
      </c>
      <c r="P190" s="142" t="s">
        <v>1350</v>
      </c>
      <c r="Q190" s="142">
        <v>0</v>
      </c>
      <c r="R190" s="142">
        <v>0</v>
      </c>
      <c r="S190" s="142">
        <v>0</v>
      </c>
      <c r="T190" s="142">
        <v>0</v>
      </c>
      <c r="U190" s="142">
        <v>0</v>
      </c>
      <c r="V190" s="142">
        <v>0</v>
      </c>
      <c r="W190" s="142">
        <v>0</v>
      </c>
      <c r="X190" s="142">
        <v>0</v>
      </c>
      <c r="Y190" s="142">
        <v>0</v>
      </c>
      <c r="Z190" s="142">
        <v>0</v>
      </c>
      <c r="AA190" s="142">
        <v>0</v>
      </c>
      <c r="AB190" s="142">
        <v>1</v>
      </c>
      <c r="AC190" s="142">
        <v>0</v>
      </c>
      <c r="AD190" s="142">
        <v>4</v>
      </c>
      <c r="AE190" s="142">
        <v>0</v>
      </c>
      <c r="AF190" s="142">
        <v>0</v>
      </c>
      <c r="AG190" s="142">
        <v>0</v>
      </c>
      <c r="AH190" s="142">
        <v>0</v>
      </c>
      <c r="AI190" s="142">
        <v>5</v>
      </c>
      <c r="AJ190" s="364">
        <v>0</v>
      </c>
    </row>
    <row r="191" spans="1:54" s="142" customFormat="1" ht="12.75">
      <c r="A191" s="10">
        <v>212</v>
      </c>
      <c r="B191" s="7">
        <v>87</v>
      </c>
      <c r="C191" s="10"/>
      <c r="D191" s="95" t="s">
        <v>392</v>
      </c>
      <c r="E191" s="10" t="s">
        <v>9</v>
      </c>
      <c r="F191" s="10" t="s">
        <v>78</v>
      </c>
      <c r="G191" s="380" t="s">
        <v>488</v>
      </c>
      <c r="H191" s="10" t="s">
        <v>3</v>
      </c>
      <c r="I191" s="10" t="s">
        <v>4</v>
      </c>
      <c r="J191" s="10" t="s">
        <v>5</v>
      </c>
      <c r="K191" s="17">
        <v>6</v>
      </c>
      <c r="L191" s="17">
        <v>2390000</v>
      </c>
      <c r="M191" s="17">
        <v>14340000</v>
      </c>
      <c r="N191" s="353">
        <v>2390000</v>
      </c>
      <c r="O191" s="331">
        <f t="shared" si="9"/>
        <v>14340000</v>
      </c>
      <c r="P191" s="142" t="s">
        <v>1350</v>
      </c>
      <c r="Q191" s="142">
        <v>0</v>
      </c>
      <c r="R191" s="142">
        <v>0</v>
      </c>
      <c r="S191" s="142">
        <v>0</v>
      </c>
      <c r="T191" s="142">
        <v>0</v>
      </c>
      <c r="U191" s="142">
        <v>0</v>
      </c>
      <c r="V191" s="142">
        <v>0</v>
      </c>
      <c r="W191" s="142">
        <v>3</v>
      </c>
      <c r="X191" s="142">
        <v>0</v>
      </c>
      <c r="Y191" s="142">
        <v>0</v>
      </c>
      <c r="Z191" s="142">
        <v>0</v>
      </c>
      <c r="AA191" s="142">
        <v>0</v>
      </c>
      <c r="AB191" s="142">
        <v>2</v>
      </c>
      <c r="AC191" s="142">
        <v>0</v>
      </c>
      <c r="AD191" s="142">
        <v>1</v>
      </c>
      <c r="AE191" s="142">
        <v>0</v>
      </c>
      <c r="AF191" s="142">
        <v>0</v>
      </c>
      <c r="AG191" s="142">
        <v>0</v>
      </c>
      <c r="AH191" s="142">
        <v>0</v>
      </c>
      <c r="AI191" s="142">
        <v>6</v>
      </c>
      <c r="AJ191" s="364">
        <v>0</v>
      </c>
    </row>
    <row r="192" spans="1:54" s="142" customFormat="1" ht="38.25">
      <c r="A192" s="10">
        <v>213</v>
      </c>
      <c r="B192" s="7">
        <v>88</v>
      </c>
      <c r="C192" s="10"/>
      <c r="D192" s="95" t="s">
        <v>396</v>
      </c>
      <c r="E192" s="10" t="s">
        <v>85</v>
      </c>
      <c r="F192" s="10" t="s">
        <v>78</v>
      </c>
      <c r="G192" s="380" t="s">
        <v>488</v>
      </c>
      <c r="H192" s="10" t="s">
        <v>3</v>
      </c>
      <c r="I192" s="10" t="s">
        <v>4</v>
      </c>
      <c r="J192" s="10" t="s">
        <v>5</v>
      </c>
      <c r="K192" s="17">
        <v>10</v>
      </c>
      <c r="L192" s="17">
        <v>6900000</v>
      </c>
      <c r="M192" s="17">
        <v>69000000</v>
      </c>
      <c r="N192" s="353">
        <v>6900000</v>
      </c>
      <c r="O192" s="331">
        <f t="shared" si="9"/>
        <v>69000000</v>
      </c>
      <c r="P192" s="142" t="s">
        <v>1350</v>
      </c>
      <c r="Q192" s="142">
        <v>0</v>
      </c>
      <c r="R192" s="142">
        <v>0</v>
      </c>
      <c r="S192" s="142">
        <v>0</v>
      </c>
      <c r="T192" s="142">
        <v>0</v>
      </c>
      <c r="U192" s="142">
        <v>0</v>
      </c>
      <c r="V192" s="142">
        <v>0</v>
      </c>
      <c r="W192" s="142">
        <v>0</v>
      </c>
      <c r="X192" s="142">
        <v>0</v>
      </c>
      <c r="Y192" s="142">
        <v>0</v>
      </c>
      <c r="Z192" s="142">
        <v>0</v>
      </c>
      <c r="AA192" s="142">
        <v>0</v>
      </c>
      <c r="AB192" s="142">
        <v>2</v>
      </c>
      <c r="AC192" s="142">
        <v>0</v>
      </c>
      <c r="AD192" s="142">
        <v>8</v>
      </c>
      <c r="AE192" s="142">
        <v>0</v>
      </c>
      <c r="AF192" s="142">
        <v>0</v>
      </c>
      <c r="AG192" s="142">
        <v>0</v>
      </c>
      <c r="AH192" s="142">
        <v>0</v>
      </c>
      <c r="AI192" s="142">
        <v>10</v>
      </c>
      <c r="AJ192" s="364">
        <v>0</v>
      </c>
    </row>
    <row r="193" spans="1:54" s="142" customFormat="1" ht="38.25">
      <c r="A193" s="10">
        <v>214</v>
      </c>
      <c r="B193" s="7">
        <v>89</v>
      </c>
      <c r="C193" s="10"/>
      <c r="D193" s="95" t="s">
        <v>399</v>
      </c>
      <c r="E193" s="10" t="s">
        <v>86</v>
      </c>
      <c r="F193" s="10" t="s">
        <v>167</v>
      </c>
      <c r="G193" s="380" t="s">
        <v>488</v>
      </c>
      <c r="H193" s="10" t="s">
        <v>3</v>
      </c>
      <c r="I193" s="10" t="s">
        <v>4</v>
      </c>
      <c r="J193" s="10" t="s">
        <v>5</v>
      </c>
      <c r="K193" s="17">
        <v>39</v>
      </c>
      <c r="L193" s="17">
        <v>3700000</v>
      </c>
      <c r="M193" s="17">
        <v>144300000</v>
      </c>
      <c r="N193" s="353">
        <v>3700000</v>
      </c>
      <c r="O193" s="331">
        <f t="shared" si="9"/>
        <v>144300000</v>
      </c>
      <c r="P193" s="142" t="s">
        <v>1350</v>
      </c>
      <c r="Q193" s="142">
        <v>0</v>
      </c>
      <c r="R193" s="142">
        <v>0</v>
      </c>
      <c r="S193" s="142">
        <v>0</v>
      </c>
      <c r="T193" s="142">
        <v>0</v>
      </c>
      <c r="U193" s="142">
        <v>0</v>
      </c>
      <c r="V193" s="142">
        <v>0</v>
      </c>
      <c r="W193" s="142">
        <v>12</v>
      </c>
      <c r="X193" s="142">
        <v>0</v>
      </c>
      <c r="Y193" s="142">
        <v>0</v>
      </c>
      <c r="Z193" s="142">
        <v>0</v>
      </c>
      <c r="AA193" s="142">
        <v>0</v>
      </c>
      <c r="AB193" s="142">
        <v>2</v>
      </c>
      <c r="AC193" s="142">
        <v>0</v>
      </c>
      <c r="AD193" s="142">
        <v>25</v>
      </c>
      <c r="AE193" s="142">
        <v>0</v>
      </c>
      <c r="AF193" s="142">
        <v>0</v>
      </c>
      <c r="AG193" s="142">
        <v>0</v>
      </c>
      <c r="AH193" s="142">
        <v>0</v>
      </c>
      <c r="AI193" s="142">
        <v>39</v>
      </c>
      <c r="AJ193" s="364">
        <v>0</v>
      </c>
    </row>
    <row r="194" spans="1:54" s="142" customFormat="1" ht="38.25">
      <c r="A194" s="10">
        <v>215</v>
      </c>
      <c r="B194" s="7">
        <v>90</v>
      </c>
      <c r="C194" s="10"/>
      <c r="D194" s="95" t="s">
        <v>402</v>
      </c>
      <c r="E194" s="10" t="s">
        <v>10</v>
      </c>
      <c r="F194" s="10" t="s">
        <v>167</v>
      </c>
      <c r="G194" s="380" t="s">
        <v>488</v>
      </c>
      <c r="H194" s="10" t="s">
        <v>3</v>
      </c>
      <c r="I194" s="10" t="s">
        <v>4</v>
      </c>
      <c r="J194" s="10" t="s">
        <v>5</v>
      </c>
      <c r="K194" s="17">
        <v>4</v>
      </c>
      <c r="L194" s="17">
        <v>3000000</v>
      </c>
      <c r="M194" s="17">
        <v>12000000</v>
      </c>
      <c r="N194" s="353">
        <v>3000000</v>
      </c>
      <c r="O194" s="331">
        <f t="shared" si="9"/>
        <v>12000000</v>
      </c>
      <c r="P194" s="142" t="s">
        <v>1350</v>
      </c>
      <c r="Q194" s="142">
        <v>0</v>
      </c>
      <c r="R194" s="142">
        <v>0</v>
      </c>
      <c r="S194" s="142">
        <v>0</v>
      </c>
      <c r="T194" s="142">
        <v>0</v>
      </c>
      <c r="U194" s="142">
        <v>0</v>
      </c>
      <c r="V194" s="142">
        <v>0</v>
      </c>
      <c r="W194" s="142">
        <v>0</v>
      </c>
      <c r="X194" s="142">
        <v>0</v>
      </c>
      <c r="Y194" s="142">
        <v>0</v>
      </c>
      <c r="Z194" s="142">
        <v>0</v>
      </c>
      <c r="AA194" s="142">
        <v>0</v>
      </c>
      <c r="AB194" s="142">
        <v>2</v>
      </c>
      <c r="AC194" s="142">
        <v>0</v>
      </c>
      <c r="AD194" s="142">
        <v>2</v>
      </c>
      <c r="AE194" s="142">
        <v>0</v>
      </c>
      <c r="AF194" s="142">
        <v>0</v>
      </c>
      <c r="AG194" s="142">
        <v>0</v>
      </c>
      <c r="AH194" s="142">
        <v>0</v>
      </c>
      <c r="AI194" s="142">
        <v>4</v>
      </c>
      <c r="AJ194" s="364">
        <v>0</v>
      </c>
    </row>
    <row r="195" spans="1:54" s="47" customFormat="1" ht="25.5">
      <c r="B195" s="50" t="s">
        <v>591</v>
      </c>
      <c r="C195" s="7"/>
      <c r="D195" s="14"/>
      <c r="E195" s="14"/>
      <c r="F195" s="7"/>
      <c r="G195" s="367"/>
      <c r="H195" s="7"/>
      <c r="I195" s="7"/>
      <c r="J195" s="7"/>
      <c r="K195" s="46"/>
      <c r="L195" s="46"/>
      <c r="M195" s="351">
        <v>1236464120</v>
      </c>
      <c r="N195" s="46"/>
      <c r="O195" s="351">
        <f>SUM(O196:O224)</f>
        <v>1174236765</v>
      </c>
      <c r="P195" s="47" t="s">
        <v>1351</v>
      </c>
      <c r="Q195" s="142" t="e">
        <v>#N/A</v>
      </c>
      <c r="R195" s="142" t="e">
        <v>#N/A</v>
      </c>
      <c r="S195" s="142" t="e">
        <v>#N/A</v>
      </c>
      <c r="T195" s="142" t="e">
        <v>#N/A</v>
      </c>
      <c r="U195" s="142" t="e">
        <v>#N/A</v>
      </c>
      <c r="V195" s="142" t="e">
        <v>#N/A</v>
      </c>
      <c r="W195" s="142" t="e">
        <v>#N/A</v>
      </c>
      <c r="X195" s="142" t="e">
        <v>#N/A</v>
      </c>
      <c r="Y195" s="142" t="e">
        <v>#N/A</v>
      </c>
      <c r="Z195" s="142" t="e">
        <v>#N/A</v>
      </c>
      <c r="AA195" s="142" t="e">
        <v>#N/A</v>
      </c>
      <c r="AB195" s="142" t="e">
        <v>#N/A</v>
      </c>
      <c r="AC195" s="142" t="e">
        <v>#N/A</v>
      </c>
      <c r="AD195" s="142" t="e">
        <v>#N/A</v>
      </c>
      <c r="AE195" s="142" t="e">
        <v>#N/A</v>
      </c>
      <c r="AF195" s="142" t="e">
        <v>#N/A</v>
      </c>
      <c r="AG195" s="142" t="e">
        <v>#N/A</v>
      </c>
      <c r="AH195" s="142" t="e">
        <v>#N/A</v>
      </c>
      <c r="AI195" s="142" t="e">
        <v>#N/A</v>
      </c>
      <c r="AJ195" s="364" t="e">
        <v>#N/A</v>
      </c>
      <c r="AK195" s="364" t="e">
        <v>#N/A</v>
      </c>
      <c r="AL195" s="364" t="e">
        <v>#N/A</v>
      </c>
      <c r="AM195" s="364" t="e">
        <v>#N/A</v>
      </c>
      <c r="AN195" s="364" t="e">
        <v>#N/A</v>
      </c>
      <c r="AO195" s="364" t="e">
        <v>#N/A</v>
      </c>
      <c r="AP195" s="364" t="e">
        <v>#N/A</v>
      </c>
      <c r="AQ195" s="364" t="e">
        <v>#N/A</v>
      </c>
      <c r="AR195" s="364" t="e">
        <v>#N/A</v>
      </c>
      <c r="AS195" s="364" t="e">
        <v>#N/A</v>
      </c>
      <c r="AT195" s="364" t="e">
        <v>#N/A</v>
      </c>
      <c r="AU195" s="364" t="e">
        <v>#N/A</v>
      </c>
      <c r="AV195" s="364" t="e">
        <v>#N/A</v>
      </c>
      <c r="AW195" s="364" t="e">
        <v>#N/A</v>
      </c>
      <c r="AX195" s="364" t="e">
        <v>#N/A</v>
      </c>
      <c r="AY195" s="364" t="e">
        <v>#N/A</v>
      </c>
      <c r="AZ195" s="364" t="e">
        <v>#N/A</v>
      </c>
      <c r="BA195" s="364" t="e">
        <v>#N/A</v>
      </c>
      <c r="BB195" s="364" t="e">
        <v>#N/A</v>
      </c>
    </row>
    <row r="196" spans="1:54" s="47" customFormat="1" ht="63.75">
      <c r="A196" s="7">
        <v>298</v>
      </c>
      <c r="B196" s="7">
        <v>1</v>
      </c>
      <c r="C196" s="7" t="s">
        <v>592</v>
      </c>
      <c r="D196" s="63" t="s">
        <v>71</v>
      </c>
      <c r="E196" s="63" t="s">
        <v>71</v>
      </c>
      <c r="F196" s="7" t="s">
        <v>593</v>
      </c>
      <c r="G196" s="367" t="s">
        <v>594</v>
      </c>
      <c r="H196" s="7" t="s">
        <v>595</v>
      </c>
      <c r="I196" s="7" t="s">
        <v>596</v>
      </c>
      <c r="J196" s="7" t="s">
        <v>5</v>
      </c>
      <c r="K196" s="46">
        <v>1</v>
      </c>
      <c r="L196" s="46">
        <v>2494800</v>
      </c>
      <c r="M196" s="46">
        <v>2494800</v>
      </c>
      <c r="N196" s="46">
        <v>2494800</v>
      </c>
      <c r="O196" s="46">
        <v>2494800</v>
      </c>
      <c r="P196" s="47" t="s">
        <v>1351</v>
      </c>
      <c r="Q196" s="142">
        <v>0</v>
      </c>
      <c r="R196" s="142">
        <v>0</v>
      </c>
      <c r="S196" s="142">
        <v>0</v>
      </c>
      <c r="T196" s="142">
        <v>0</v>
      </c>
      <c r="U196" s="142">
        <v>0</v>
      </c>
      <c r="V196" s="142">
        <v>0</v>
      </c>
      <c r="W196" s="142">
        <v>0</v>
      </c>
      <c r="X196" s="142">
        <v>0</v>
      </c>
      <c r="Y196" s="142">
        <v>0</v>
      </c>
      <c r="Z196" s="142">
        <v>0</v>
      </c>
      <c r="AA196" s="142">
        <v>1</v>
      </c>
      <c r="AB196" s="142">
        <v>0</v>
      </c>
      <c r="AC196" s="142">
        <v>0</v>
      </c>
      <c r="AD196" s="142">
        <v>0</v>
      </c>
      <c r="AE196" s="142">
        <v>0</v>
      </c>
      <c r="AF196" s="142">
        <v>0</v>
      </c>
      <c r="AG196" s="142">
        <v>0</v>
      </c>
      <c r="AH196" s="142">
        <v>0</v>
      </c>
      <c r="AI196" s="142">
        <v>1</v>
      </c>
      <c r="AJ196" s="364">
        <v>0</v>
      </c>
    </row>
    <row r="197" spans="1:54" s="47" customFormat="1" ht="76.5">
      <c r="A197" s="7">
        <v>299</v>
      </c>
      <c r="B197" s="7">
        <v>2</v>
      </c>
      <c r="C197" s="7" t="s">
        <v>597</v>
      </c>
      <c r="D197" s="63" t="s">
        <v>598</v>
      </c>
      <c r="E197" s="63" t="s">
        <v>598</v>
      </c>
      <c r="F197" s="7" t="s">
        <v>599</v>
      </c>
      <c r="G197" s="367" t="s">
        <v>600</v>
      </c>
      <c r="H197" s="7" t="s">
        <v>601</v>
      </c>
      <c r="I197" s="7" t="s">
        <v>602</v>
      </c>
      <c r="J197" s="7" t="s">
        <v>5</v>
      </c>
      <c r="K197" s="46">
        <v>1</v>
      </c>
      <c r="L197" s="46">
        <v>6500000</v>
      </c>
      <c r="M197" s="46">
        <v>6500000</v>
      </c>
      <c r="N197" s="46">
        <v>6499500</v>
      </c>
      <c r="O197" s="46">
        <v>6499500</v>
      </c>
      <c r="P197" s="47" t="s">
        <v>1351</v>
      </c>
      <c r="Q197" s="142">
        <v>0</v>
      </c>
      <c r="R197" s="142">
        <v>0</v>
      </c>
      <c r="S197" s="142">
        <v>0</v>
      </c>
      <c r="T197" s="142">
        <v>0</v>
      </c>
      <c r="U197" s="142">
        <v>0</v>
      </c>
      <c r="V197" s="142">
        <v>0</v>
      </c>
      <c r="W197" s="142">
        <v>0</v>
      </c>
      <c r="X197" s="142">
        <v>0</v>
      </c>
      <c r="Y197" s="142">
        <v>0</v>
      </c>
      <c r="Z197" s="142">
        <v>0</v>
      </c>
      <c r="AA197" s="142">
        <v>1</v>
      </c>
      <c r="AB197" s="142">
        <v>0</v>
      </c>
      <c r="AC197" s="142">
        <v>0</v>
      </c>
      <c r="AD197" s="142">
        <v>0</v>
      </c>
      <c r="AE197" s="142">
        <v>0</v>
      </c>
      <c r="AF197" s="142">
        <v>0</v>
      </c>
      <c r="AG197" s="142">
        <v>0</v>
      </c>
      <c r="AH197" s="142">
        <v>0</v>
      </c>
      <c r="AI197" s="142">
        <v>1</v>
      </c>
      <c r="AJ197" s="364">
        <v>0</v>
      </c>
    </row>
    <row r="198" spans="1:54" s="47" customFormat="1" ht="63.75">
      <c r="A198" s="7">
        <v>300</v>
      </c>
      <c r="B198" s="7">
        <v>3</v>
      </c>
      <c r="C198" s="7" t="s">
        <v>603</v>
      </c>
      <c r="D198" s="63" t="s">
        <v>356</v>
      </c>
      <c r="E198" s="63" t="s">
        <v>356</v>
      </c>
      <c r="F198" s="7" t="s">
        <v>604</v>
      </c>
      <c r="G198" s="367" t="s">
        <v>605</v>
      </c>
      <c r="H198" s="7" t="s">
        <v>595</v>
      </c>
      <c r="I198" s="7" t="s">
        <v>596</v>
      </c>
      <c r="J198" s="7" t="s">
        <v>5</v>
      </c>
      <c r="K198" s="46">
        <v>60</v>
      </c>
      <c r="L198" s="46">
        <v>1500000</v>
      </c>
      <c r="M198" s="46">
        <v>90000000</v>
      </c>
      <c r="N198" s="46">
        <v>1499400</v>
      </c>
      <c r="O198" s="46">
        <v>89964000</v>
      </c>
      <c r="P198" s="47" t="s">
        <v>1351</v>
      </c>
      <c r="Q198" s="142">
        <v>0</v>
      </c>
      <c r="R198" s="142">
        <v>0</v>
      </c>
      <c r="S198" s="142">
        <v>0</v>
      </c>
      <c r="T198" s="142">
        <v>0</v>
      </c>
      <c r="U198" s="142">
        <v>0</v>
      </c>
      <c r="V198" s="142">
        <v>0</v>
      </c>
      <c r="W198" s="142">
        <v>0</v>
      </c>
      <c r="X198" s="142">
        <v>0</v>
      </c>
      <c r="Y198" s="142">
        <v>0</v>
      </c>
      <c r="Z198" s="142">
        <v>0</v>
      </c>
      <c r="AA198" s="142">
        <v>60</v>
      </c>
      <c r="AB198" s="142">
        <v>0</v>
      </c>
      <c r="AC198" s="142">
        <v>0</v>
      </c>
      <c r="AD198" s="142">
        <v>0</v>
      </c>
      <c r="AE198" s="142">
        <v>0</v>
      </c>
      <c r="AF198" s="142">
        <v>0</v>
      </c>
      <c r="AG198" s="142">
        <v>0</v>
      </c>
      <c r="AH198" s="142">
        <v>0</v>
      </c>
      <c r="AI198" s="142">
        <v>60</v>
      </c>
      <c r="AJ198" s="364">
        <v>0</v>
      </c>
    </row>
    <row r="199" spans="1:54" s="47" customFormat="1" ht="63.75">
      <c r="A199" s="7">
        <v>301</v>
      </c>
      <c r="B199" s="7">
        <v>4</v>
      </c>
      <c r="C199" s="7" t="s">
        <v>606</v>
      </c>
      <c r="D199" s="63" t="s">
        <v>362</v>
      </c>
      <c r="E199" s="63" t="s">
        <v>362</v>
      </c>
      <c r="F199" s="7" t="s">
        <v>607</v>
      </c>
      <c r="G199" s="367" t="s">
        <v>608</v>
      </c>
      <c r="H199" s="7" t="s">
        <v>595</v>
      </c>
      <c r="I199" s="7" t="s">
        <v>596</v>
      </c>
      <c r="J199" s="7" t="s">
        <v>5</v>
      </c>
      <c r="K199" s="46">
        <v>60</v>
      </c>
      <c r="L199" s="46">
        <v>1500000</v>
      </c>
      <c r="M199" s="46">
        <v>90000000</v>
      </c>
      <c r="N199" s="46">
        <v>1499400</v>
      </c>
      <c r="O199" s="46">
        <v>89964000</v>
      </c>
      <c r="P199" s="47" t="s">
        <v>1351</v>
      </c>
      <c r="Q199" s="142">
        <v>0</v>
      </c>
      <c r="R199" s="142">
        <v>0</v>
      </c>
      <c r="S199" s="142">
        <v>0</v>
      </c>
      <c r="T199" s="142">
        <v>0</v>
      </c>
      <c r="U199" s="142">
        <v>0</v>
      </c>
      <c r="V199" s="142">
        <v>0</v>
      </c>
      <c r="W199" s="142">
        <v>0</v>
      </c>
      <c r="X199" s="142">
        <v>0</v>
      </c>
      <c r="Y199" s="142">
        <v>0</v>
      </c>
      <c r="Z199" s="142">
        <v>0</v>
      </c>
      <c r="AA199" s="142">
        <v>60</v>
      </c>
      <c r="AB199" s="142">
        <v>0</v>
      </c>
      <c r="AC199" s="142">
        <v>0</v>
      </c>
      <c r="AD199" s="142">
        <v>0</v>
      </c>
      <c r="AE199" s="142">
        <v>0</v>
      </c>
      <c r="AF199" s="142">
        <v>0</v>
      </c>
      <c r="AG199" s="142">
        <v>0</v>
      </c>
      <c r="AH199" s="142">
        <v>0</v>
      </c>
      <c r="AI199" s="142">
        <v>60</v>
      </c>
      <c r="AJ199" s="364">
        <v>0</v>
      </c>
    </row>
    <row r="200" spans="1:54" s="47" customFormat="1" ht="63.75">
      <c r="A200" s="7">
        <v>302</v>
      </c>
      <c r="B200" s="7">
        <v>5</v>
      </c>
      <c r="C200" s="7" t="s">
        <v>609</v>
      </c>
      <c r="D200" s="63" t="s">
        <v>6</v>
      </c>
      <c r="E200" s="63" t="s">
        <v>6</v>
      </c>
      <c r="F200" s="7" t="s">
        <v>610</v>
      </c>
      <c r="G200" s="367" t="s">
        <v>611</v>
      </c>
      <c r="H200" s="7" t="s">
        <v>595</v>
      </c>
      <c r="I200" s="7" t="s">
        <v>596</v>
      </c>
      <c r="J200" s="7" t="s">
        <v>5</v>
      </c>
      <c r="K200" s="46">
        <v>7</v>
      </c>
      <c r="L200" s="46">
        <v>6825000</v>
      </c>
      <c r="M200" s="46">
        <v>47775000</v>
      </c>
      <c r="N200" s="46">
        <v>5424300</v>
      </c>
      <c r="O200" s="46">
        <v>37970100</v>
      </c>
      <c r="P200" s="47" t="s">
        <v>1351</v>
      </c>
      <c r="Q200" s="142">
        <v>0</v>
      </c>
      <c r="R200" s="142">
        <v>0</v>
      </c>
      <c r="S200" s="142">
        <v>0</v>
      </c>
      <c r="T200" s="142">
        <v>0</v>
      </c>
      <c r="U200" s="142">
        <v>0</v>
      </c>
      <c r="V200" s="142">
        <v>0</v>
      </c>
      <c r="W200" s="142">
        <v>0</v>
      </c>
      <c r="X200" s="142">
        <v>0</v>
      </c>
      <c r="Y200" s="142">
        <v>0</v>
      </c>
      <c r="Z200" s="142">
        <v>0</v>
      </c>
      <c r="AA200" s="142">
        <v>7</v>
      </c>
      <c r="AB200" s="142">
        <v>0</v>
      </c>
      <c r="AC200" s="142">
        <v>0</v>
      </c>
      <c r="AD200" s="142">
        <v>0</v>
      </c>
      <c r="AE200" s="142">
        <v>0</v>
      </c>
      <c r="AF200" s="142">
        <v>0</v>
      </c>
      <c r="AG200" s="142">
        <v>0</v>
      </c>
      <c r="AH200" s="142">
        <v>0</v>
      </c>
      <c r="AI200" s="142">
        <v>7</v>
      </c>
      <c r="AJ200" s="364">
        <v>0</v>
      </c>
    </row>
    <row r="201" spans="1:54" s="47" customFormat="1" ht="76.5">
      <c r="A201" s="7">
        <v>303</v>
      </c>
      <c r="B201" s="7">
        <v>6</v>
      </c>
      <c r="C201" s="7" t="s">
        <v>612</v>
      </c>
      <c r="D201" s="63" t="s">
        <v>613</v>
      </c>
      <c r="E201" s="63" t="s">
        <v>614</v>
      </c>
      <c r="F201" s="7" t="s">
        <v>615</v>
      </c>
      <c r="G201" s="367" t="s">
        <v>616</v>
      </c>
      <c r="H201" s="7" t="s">
        <v>617</v>
      </c>
      <c r="I201" s="7" t="s">
        <v>180</v>
      </c>
      <c r="J201" s="7" t="s">
        <v>113</v>
      </c>
      <c r="K201" s="46">
        <v>5</v>
      </c>
      <c r="L201" s="46">
        <v>500000</v>
      </c>
      <c r="M201" s="46">
        <v>2500000</v>
      </c>
      <c r="N201" s="46">
        <v>469350</v>
      </c>
      <c r="O201" s="46">
        <v>2346750</v>
      </c>
      <c r="P201" s="47" t="s">
        <v>1351</v>
      </c>
      <c r="Q201" s="142">
        <v>0</v>
      </c>
      <c r="R201" s="142">
        <v>0</v>
      </c>
      <c r="S201" s="142">
        <v>0</v>
      </c>
      <c r="T201" s="142">
        <v>0</v>
      </c>
      <c r="U201" s="142">
        <v>0</v>
      </c>
      <c r="V201" s="142">
        <v>0</v>
      </c>
      <c r="W201" s="142">
        <v>0</v>
      </c>
      <c r="X201" s="142">
        <v>0</v>
      </c>
      <c r="Y201" s="142">
        <v>0</v>
      </c>
      <c r="Z201" s="142">
        <v>0</v>
      </c>
      <c r="AA201" s="142">
        <v>5</v>
      </c>
      <c r="AB201" s="142">
        <v>0</v>
      </c>
      <c r="AC201" s="142">
        <v>0</v>
      </c>
      <c r="AD201" s="142">
        <v>0</v>
      </c>
      <c r="AE201" s="142">
        <v>0</v>
      </c>
      <c r="AF201" s="142">
        <v>0</v>
      </c>
      <c r="AG201" s="142">
        <v>0</v>
      </c>
      <c r="AH201" s="142">
        <v>0</v>
      </c>
      <c r="AI201" s="142">
        <v>5</v>
      </c>
      <c r="AJ201" s="364">
        <v>0</v>
      </c>
    </row>
    <row r="202" spans="1:54" s="47" customFormat="1" ht="63.75">
      <c r="A202" s="7">
        <v>304</v>
      </c>
      <c r="B202" s="7">
        <v>7</v>
      </c>
      <c r="C202" s="7" t="s">
        <v>618</v>
      </c>
      <c r="D202" s="63" t="s">
        <v>619</v>
      </c>
      <c r="E202" s="63" t="s">
        <v>619</v>
      </c>
      <c r="F202" s="7" t="s">
        <v>620</v>
      </c>
      <c r="G202" s="367" t="s">
        <v>621</v>
      </c>
      <c r="H202" s="7" t="s">
        <v>595</v>
      </c>
      <c r="I202" s="7" t="s">
        <v>596</v>
      </c>
      <c r="J202" s="7" t="s">
        <v>5</v>
      </c>
      <c r="K202" s="46">
        <v>2</v>
      </c>
      <c r="L202" s="46">
        <v>9752400</v>
      </c>
      <c r="M202" s="46">
        <v>19504800</v>
      </c>
      <c r="N202" s="46">
        <v>9499350</v>
      </c>
      <c r="O202" s="46">
        <v>18998700</v>
      </c>
      <c r="P202" s="47" t="s">
        <v>1351</v>
      </c>
      <c r="Q202" s="142">
        <v>0</v>
      </c>
      <c r="R202" s="142">
        <v>0</v>
      </c>
      <c r="S202" s="142">
        <v>0</v>
      </c>
      <c r="T202" s="142">
        <v>0</v>
      </c>
      <c r="U202" s="142">
        <v>0</v>
      </c>
      <c r="V202" s="142">
        <v>0</v>
      </c>
      <c r="W202" s="142">
        <v>0</v>
      </c>
      <c r="X202" s="142">
        <v>0</v>
      </c>
      <c r="Y202" s="142">
        <v>0</v>
      </c>
      <c r="Z202" s="142">
        <v>0</v>
      </c>
      <c r="AA202" s="142">
        <v>2</v>
      </c>
      <c r="AB202" s="142">
        <v>0</v>
      </c>
      <c r="AC202" s="142">
        <v>0</v>
      </c>
      <c r="AD202" s="142">
        <v>0</v>
      </c>
      <c r="AE202" s="142">
        <v>0</v>
      </c>
      <c r="AF202" s="142">
        <v>0</v>
      </c>
      <c r="AG202" s="142">
        <v>0</v>
      </c>
      <c r="AH202" s="142">
        <v>0</v>
      </c>
      <c r="AI202" s="142">
        <v>2</v>
      </c>
      <c r="AJ202" s="364">
        <v>0</v>
      </c>
    </row>
    <row r="203" spans="1:54" s="47" customFormat="1" ht="76.5">
      <c r="A203" s="7">
        <v>305</v>
      </c>
      <c r="B203" s="7">
        <v>8</v>
      </c>
      <c r="C203" s="7" t="s">
        <v>622</v>
      </c>
      <c r="D203" s="63" t="s">
        <v>623</v>
      </c>
      <c r="E203" s="63" t="s">
        <v>623</v>
      </c>
      <c r="F203" s="7" t="s">
        <v>338</v>
      </c>
      <c r="G203" s="367" t="s">
        <v>624</v>
      </c>
      <c r="H203" s="7" t="s">
        <v>617</v>
      </c>
      <c r="I203" s="7" t="s">
        <v>180</v>
      </c>
      <c r="J203" s="7" t="s">
        <v>5</v>
      </c>
      <c r="K203" s="46">
        <v>1</v>
      </c>
      <c r="L203" s="46">
        <v>3600000</v>
      </c>
      <c r="M203" s="46">
        <v>3600000</v>
      </c>
      <c r="N203" s="46">
        <v>3591000</v>
      </c>
      <c r="O203" s="46">
        <v>3591000</v>
      </c>
      <c r="P203" s="47" t="s">
        <v>1351</v>
      </c>
      <c r="Q203" s="142">
        <v>0</v>
      </c>
      <c r="R203" s="142">
        <v>0</v>
      </c>
      <c r="S203" s="142">
        <v>0</v>
      </c>
      <c r="T203" s="142">
        <v>0</v>
      </c>
      <c r="U203" s="142">
        <v>0</v>
      </c>
      <c r="V203" s="142">
        <v>0</v>
      </c>
      <c r="W203" s="142">
        <v>0</v>
      </c>
      <c r="X203" s="142">
        <v>0</v>
      </c>
      <c r="Y203" s="142">
        <v>0</v>
      </c>
      <c r="Z203" s="142">
        <v>0</v>
      </c>
      <c r="AA203" s="142">
        <v>1</v>
      </c>
      <c r="AB203" s="142">
        <v>0</v>
      </c>
      <c r="AC203" s="142">
        <v>0</v>
      </c>
      <c r="AD203" s="142">
        <v>0</v>
      </c>
      <c r="AE203" s="142">
        <v>0</v>
      </c>
      <c r="AF203" s="142">
        <v>0</v>
      </c>
      <c r="AG203" s="142">
        <v>0</v>
      </c>
      <c r="AH203" s="142">
        <v>0</v>
      </c>
      <c r="AI203" s="142">
        <v>1</v>
      </c>
      <c r="AJ203" s="364">
        <v>0</v>
      </c>
    </row>
    <row r="204" spans="1:54" s="47" customFormat="1" ht="76.5">
      <c r="A204" s="7">
        <v>306</v>
      </c>
      <c r="B204" s="7">
        <v>9</v>
      </c>
      <c r="C204" s="7" t="s">
        <v>625</v>
      </c>
      <c r="D204" s="63" t="s">
        <v>626</v>
      </c>
      <c r="E204" s="63" t="s">
        <v>626</v>
      </c>
      <c r="F204" s="7" t="s">
        <v>627</v>
      </c>
      <c r="G204" s="367" t="s">
        <v>616</v>
      </c>
      <c r="H204" s="7" t="s">
        <v>617</v>
      </c>
      <c r="I204" s="7" t="s">
        <v>180</v>
      </c>
      <c r="J204" s="7" t="s">
        <v>5</v>
      </c>
      <c r="K204" s="46">
        <v>1</v>
      </c>
      <c r="L204" s="46">
        <v>4500000</v>
      </c>
      <c r="M204" s="46">
        <v>4500000</v>
      </c>
      <c r="N204" s="46">
        <v>4224150</v>
      </c>
      <c r="O204" s="46">
        <v>4224150</v>
      </c>
      <c r="P204" s="47" t="s">
        <v>1351</v>
      </c>
      <c r="Q204" s="142">
        <v>0</v>
      </c>
      <c r="R204" s="142">
        <v>0</v>
      </c>
      <c r="S204" s="142">
        <v>0</v>
      </c>
      <c r="T204" s="142">
        <v>0</v>
      </c>
      <c r="U204" s="142">
        <v>0</v>
      </c>
      <c r="V204" s="142">
        <v>0</v>
      </c>
      <c r="W204" s="142">
        <v>0</v>
      </c>
      <c r="X204" s="142">
        <v>0</v>
      </c>
      <c r="Y204" s="142">
        <v>0</v>
      </c>
      <c r="Z204" s="142">
        <v>0</v>
      </c>
      <c r="AA204" s="142">
        <v>1</v>
      </c>
      <c r="AB204" s="142">
        <v>0</v>
      </c>
      <c r="AC204" s="142">
        <v>0</v>
      </c>
      <c r="AD204" s="142">
        <v>0</v>
      </c>
      <c r="AE204" s="142">
        <v>0</v>
      </c>
      <c r="AF204" s="142">
        <v>0</v>
      </c>
      <c r="AG204" s="142">
        <v>0</v>
      </c>
      <c r="AH204" s="142">
        <v>0</v>
      </c>
      <c r="AI204" s="142">
        <v>1</v>
      </c>
      <c r="AJ204" s="364">
        <v>0</v>
      </c>
    </row>
    <row r="205" spans="1:54" s="47" customFormat="1" ht="63.75">
      <c r="A205" s="7">
        <v>307</v>
      </c>
      <c r="B205" s="7">
        <v>10</v>
      </c>
      <c r="C205" s="7" t="s">
        <v>628</v>
      </c>
      <c r="D205" s="63" t="s">
        <v>629</v>
      </c>
      <c r="E205" s="63" t="s">
        <v>630</v>
      </c>
      <c r="F205" s="7" t="s">
        <v>631</v>
      </c>
      <c r="G205" s="367" t="s">
        <v>632</v>
      </c>
      <c r="H205" s="7" t="s">
        <v>633</v>
      </c>
      <c r="I205" s="7" t="s">
        <v>180</v>
      </c>
      <c r="J205" s="7" t="s">
        <v>113</v>
      </c>
      <c r="K205" s="46">
        <v>15</v>
      </c>
      <c r="L205" s="46">
        <v>598600</v>
      </c>
      <c r="M205" s="46">
        <v>8979000</v>
      </c>
      <c r="N205" s="46">
        <v>598500</v>
      </c>
      <c r="O205" s="46">
        <v>8977500</v>
      </c>
      <c r="P205" s="47" t="s">
        <v>1351</v>
      </c>
      <c r="Q205" s="142">
        <v>0</v>
      </c>
      <c r="R205" s="142">
        <v>0</v>
      </c>
      <c r="S205" s="142">
        <v>0</v>
      </c>
      <c r="T205" s="142">
        <v>0</v>
      </c>
      <c r="U205" s="142">
        <v>0</v>
      </c>
      <c r="V205" s="142">
        <v>0</v>
      </c>
      <c r="W205" s="142">
        <v>0</v>
      </c>
      <c r="X205" s="142">
        <v>0</v>
      </c>
      <c r="Y205" s="142">
        <v>0</v>
      </c>
      <c r="Z205" s="142">
        <v>0</v>
      </c>
      <c r="AA205" s="142">
        <v>15</v>
      </c>
      <c r="AB205" s="142">
        <v>0</v>
      </c>
      <c r="AC205" s="142">
        <v>0</v>
      </c>
      <c r="AD205" s="142">
        <v>0</v>
      </c>
      <c r="AE205" s="142">
        <v>0</v>
      </c>
      <c r="AF205" s="142">
        <v>0</v>
      </c>
      <c r="AG205" s="142">
        <v>0</v>
      </c>
      <c r="AH205" s="142">
        <v>0</v>
      </c>
      <c r="AI205" s="142">
        <v>15</v>
      </c>
      <c r="AJ205" s="364">
        <v>0</v>
      </c>
    </row>
    <row r="206" spans="1:54" s="47" customFormat="1" ht="63.75">
      <c r="A206" s="7">
        <v>308</v>
      </c>
      <c r="B206" s="7">
        <v>11</v>
      </c>
      <c r="C206" s="7" t="s">
        <v>634</v>
      </c>
      <c r="D206" s="63" t="s">
        <v>635</v>
      </c>
      <c r="E206" s="63" t="s">
        <v>636</v>
      </c>
      <c r="F206" s="7" t="s">
        <v>631</v>
      </c>
      <c r="G206" s="367" t="s">
        <v>632</v>
      </c>
      <c r="H206" s="7" t="s">
        <v>633</v>
      </c>
      <c r="I206" s="7" t="s">
        <v>180</v>
      </c>
      <c r="J206" s="7" t="s">
        <v>113</v>
      </c>
      <c r="K206" s="46">
        <v>15</v>
      </c>
      <c r="L206" s="46">
        <v>639000</v>
      </c>
      <c r="M206" s="46">
        <v>9585000</v>
      </c>
      <c r="N206" s="46">
        <v>638925</v>
      </c>
      <c r="O206" s="46">
        <v>9583875</v>
      </c>
      <c r="P206" s="47" t="s">
        <v>1351</v>
      </c>
      <c r="Q206" s="142">
        <v>0</v>
      </c>
      <c r="R206" s="142">
        <v>0</v>
      </c>
      <c r="S206" s="142">
        <v>0</v>
      </c>
      <c r="T206" s="142">
        <v>0</v>
      </c>
      <c r="U206" s="142">
        <v>0</v>
      </c>
      <c r="V206" s="142">
        <v>0</v>
      </c>
      <c r="W206" s="142">
        <v>0</v>
      </c>
      <c r="X206" s="142">
        <v>0</v>
      </c>
      <c r="Y206" s="142">
        <v>0</v>
      </c>
      <c r="Z206" s="142">
        <v>0</v>
      </c>
      <c r="AA206" s="142">
        <v>15</v>
      </c>
      <c r="AB206" s="142">
        <v>0</v>
      </c>
      <c r="AC206" s="142">
        <v>0</v>
      </c>
      <c r="AD206" s="142">
        <v>0</v>
      </c>
      <c r="AE206" s="142">
        <v>0</v>
      </c>
      <c r="AF206" s="142">
        <v>0</v>
      </c>
      <c r="AG206" s="142">
        <v>0</v>
      </c>
      <c r="AH206" s="142">
        <v>0</v>
      </c>
      <c r="AI206" s="142">
        <v>15</v>
      </c>
      <c r="AJ206" s="364">
        <v>0</v>
      </c>
    </row>
    <row r="207" spans="1:54" s="47" customFormat="1" ht="63.75">
      <c r="A207" s="7">
        <v>309</v>
      </c>
      <c r="B207" s="7">
        <v>12</v>
      </c>
      <c r="C207" s="7" t="s">
        <v>637</v>
      </c>
      <c r="D207" s="63" t="s">
        <v>81</v>
      </c>
      <c r="E207" s="63" t="s">
        <v>81</v>
      </c>
      <c r="F207" s="7" t="s">
        <v>638</v>
      </c>
      <c r="G207" s="367" t="s">
        <v>639</v>
      </c>
      <c r="H207" s="7" t="s">
        <v>595</v>
      </c>
      <c r="I207" s="7" t="s">
        <v>596</v>
      </c>
      <c r="J207" s="7" t="s">
        <v>5</v>
      </c>
      <c r="K207" s="46">
        <v>17</v>
      </c>
      <c r="L207" s="46">
        <v>3600000</v>
      </c>
      <c r="M207" s="46">
        <v>61200000</v>
      </c>
      <c r="N207" s="46">
        <v>2554650</v>
      </c>
      <c r="O207" s="46">
        <v>43429050</v>
      </c>
      <c r="P207" s="47" t="s">
        <v>1351</v>
      </c>
      <c r="Q207" s="142">
        <v>0</v>
      </c>
      <c r="R207" s="142">
        <v>0</v>
      </c>
      <c r="S207" s="142">
        <v>0</v>
      </c>
      <c r="T207" s="142">
        <v>0</v>
      </c>
      <c r="U207" s="142">
        <v>0</v>
      </c>
      <c r="V207" s="142">
        <v>0</v>
      </c>
      <c r="W207" s="142">
        <v>0</v>
      </c>
      <c r="X207" s="142">
        <v>0</v>
      </c>
      <c r="Y207" s="142">
        <v>0</v>
      </c>
      <c r="Z207" s="142">
        <v>0</v>
      </c>
      <c r="AA207" s="142">
        <v>17</v>
      </c>
      <c r="AB207" s="142">
        <v>0</v>
      </c>
      <c r="AC207" s="142">
        <v>0</v>
      </c>
      <c r="AD207" s="142">
        <v>0</v>
      </c>
      <c r="AE207" s="142">
        <v>0</v>
      </c>
      <c r="AF207" s="142">
        <v>0</v>
      </c>
      <c r="AG207" s="142">
        <v>0</v>
      </c>
      <c r="AH207" s="142">
        <v>0</v>
      </c>
      <c r="AI207" s="142">
        <v>17</v>
      </c>
      <c r="AJ207" s="364">
        <v>0</v>
      </c>
    </row>
    <row r="208" spans="1:54" s="47" customFormat="1" ht="63.75">
      <c r="A208" s="7">
        <v>310</v>
      </c>
      <c r="B208" s="7">
        <v>13</v>
      </c>
      <c r="C208" s="7" t="s">
        <v>640</v>
      </c>
      <c r="D208" s="63" t="s">
        <v>641</v>
      </c>
      <c r="E208" s="63" t="s">
        <v>641</v>
      </c>
      <c r="F208" s="7" t="s">
        <v>642</v>
      </c>
      <c r="G208" s="367" t="s">
        <v>643</v>
      </c>
      <c r="H208" s="7" t="s">
        <v>595</v>
      </c>
      <c r="I208" s="7" t="s">
        <v>596</v>
      </c>
      <c r="J208" s="7" t="s">
        <v>5</v>
      </c>
      <c r="K208" s="46">
        <v>1</v>
      </c>
      <c r="L208" s="46">
        <v>8164800.0000000009</v>
      </c>
      <c r="M208" s="46">
        <v>8164800.0000000009</v>
      </c>
      <c r="N208" s="46">
        <v>7899150</v>
      </c>
      <c r="O208" s="46">
        <v>7899150</v>
      </c>
      <c r="P208" s="47" t="s">
        <v>1351</v>
      </c>
      <c r="Q208" s="142">
        <v>0</v>
      </c>
      <c r="R208" s="142">
        <v>0</v>
      </c>
      <c r="S208" s="142">
        <v>0</v>
      </c>
      <c r="T208" s="142">
        <v>0</v>
      </c>
      <c r="U208" s="142">
        <v>0</v>
      </c>
      <c r="V208" s="142">
        <v>0</v>
      </c>
      <c r="W208" s="142">
        <v>0</v>
      </c>
      <c r="X208" s="142">
        <v>0</v>
      </c>
      <c r="Y208" s="142">
        <v>0</v>
      </c>
      <c r="Z208" s="142">
        <v>0</v>
      </c>
      <c r="AA208" s="142">
        <v>1</v>
      </c>
      <c r="AB208" s="142">
        <v>0</v>
      </c>
      <c r="AC208" s="142">
        <v>0</v>
      </c>
      <c r="AD208" s="142">
        <v>0</v>
      </c>
      <c r="AE208" s="142">
        <v>0</v>
      </c>
      <c r="AF208" s="142">
        <v>0</v>
      </c>
      <c r="AG208" s="142">
        <v>0</v>
      </c>
      <c r="AH208" s="142">
        <v>0</v>
      </c>
      <c r="AI208" s="142">
        <v>1</v>
      </c>
      <c r="AJ208" s="364">
        <v>0</v>
      </c>
    </row>
    <row r="209" spans="1:36" s="47" customFormat="1" ht="25.5">
      <c r="A209" s="7">
        <v>311</v>
      </c>
      <c r="B209" s="7">
        <v>14</v>
      </c>
      <c r="C209" s="7" t="s">
        <v>644</v>
      </c>
      <c r="D209" s="63" t="s">
        <v>521</v>
      </c>
      <c r="E209" s="63" t="s">
        <v>521</v>
      </c>
      <c r="F209" s="7" t="s">
        <v>645</v>
      </c>
      <c r="G209" s="367" t="s">
        <v>646</v>
      </c>
      <c r="H209" s="7" t="s">
        <v>647</v>
      </c>
      <c r="I209" s="7" t="s">
        <v>596</v>
      </c>
      <c r="J209" s="7" t="s">
        <v>5</v>
      </c>
      <c r="K209" s="46">
        <v>2</v>
      </c>
      <c r="L209" s="46">
        <v>6500000</v>
      </c>
      <c r="M209" s="46">
        <v>13000000</v>
      </c>
      <c r="N209" s="46">
        <v>6199200</v>
      </c>
      <c r="O209" s="46">
        <v>12398400</v>
      </c>
      <c r="P209" s="47" t="s">
        <v>1351</v>
      </c>
      <c r="Q209" s="142">
        <v>0</v>
      </c>
      <c r="R209" s="142">
        <v>0</v>
      </c>
      <c r="S209" s="142">
        <v>0</v>
      </c>
      <c r="T209" s="142">
        <v>0</v>
      </c>
      <c r="U209" s="142">
        <v>0</v>
      </c>
      <c r="V209" s="142">
        <v>0</v>
      </c>
      <c r="W209" s="142">
        <v>0</v>
      </c>
      <c r="X209" s="142">
        <v>0</v>
      </c>
      <c r="Y209" s="142">
        <v>0</v>
      </c>
      <c r="Z209" s="142">
        <v>0</v>
      </c>
      <c r="AA209" s="142">
        <v>2</v>
      </c>
      <c r="AB209" s="142">
        <v>0</v>
      </c>
      <c r="AC209" s="142">
        <v>0</v>
      </c>
      <c r="AD209" s="142">
        <v>0</v>
      </c>
      <c r="AE209" s="142">
        <v>0</v>
      </c>
      <c r="AF209" s="142">
        <v>0</v>
      </c>
      <c r="AG209" s="142">
        <v>0</v>
      </c>
      <c r="AH209" s="142">
        <v>0</v>
      </c>
      <c r="AI209" s="142">
        <v>2</v>
      </c>
      <c r="AJ209" s="364">
        <v>0</v>
      </c>
    </row>
    <row r="210" spans="1:36" s="47" customFormat="1" ht="63.75">
      <c r="A210" s="7">
        <v>312</v>
      </c>
      <c r="B210" s="7">
        <v>15</v>
      </c>
      <c r="C210" s="7" t="s">
        <v>648</v>
      </c>
      <c r="D210" s="63" t="s">
        <v>11</v>
      </c>
      <c r="E210" s="63" t="s">
        <v>11</v>
      </c>
      <c r="F210" s="7" t="s">
        <v>649</v>
      </c>
      <c r="G210" s="367" t="s">
        <v>650</v>
      </c>
      <c r="H210" s="7" t="s">
        <v>595</v>
      </c>
      <c r="I210" s="7" t="s">
        <v>596</v>
      </c>
      <c r="J210" s="7" t="s">
        <v>5</v>
      </c>
      <c r="K210" s="46">
        <v>20</v>
      </c>
      <c r="L210" s="46">
        <v>3200000</v>
      </c>
      <c r="M210" s="46">
        <v>64000000</v>
      </c>
      <c r="N210" s="46">
        <v>3199980</v>
      </c>
      <c r="O210" s="46">
        <v>63999600</v>
      </c>
      <c r="P210" s="47" t="s">
        <v>1351</v>
      </c>
      <c r="Q210" s="142">
        <v>0</v>
      </c>
      <c r="R210" s="142">
        <v>0</v>
      </c>
      <c r="S210" s="142">
        <v>0</v>
      </c>
      <c r="T210" s="142">
        <v>0</v>
      </c>
      <c r="U210" s="142">
        <v>0</v>
      </c>
      <c r="V210" s="142">
        <v>0</v>
      </c>
      <c r="W210" s="142">
        <v>0</v>
      </c>
      <c r="X210" s="142">
        <v>0</v>
      </c>
      <c r="Y210" s="142">
        <v>0</v>
      </c>
      <c r="Z210" s="142">
        <v>0</v>
      </c>
      <c r="AA210" s="142">
        <v>20</v>
      </c>
      <c r="AB210" s="142">
        <v>0</v>
      </c>
      <c r="AC210" s="142">
        <v>0</v>
      </c>
      <c r="AD210" s="142">
        <v>0</v>
      </c>
      <c r="AE210" s="142">
        <v>0</v>
      </c>
      <c r="AF210" s="142">
        <v>0</v>
      </c>
      <c r="AG210" s="142">
        <v>0</v>
      </c>
      <c r="AH210" s="142">
        <v>0</v>
      </c>
      <c r="AI210" s="142">
        <v>20</v>
      </c>
      <c r="AJ210" s="364">
        <v>0</v>
      </c>
    </row>
    <row r="211" spans="1:36" s="47" customFormat="1" ht="76.5">
      <c r="A211" s="7">
        <v>313</v>
      </c>
      <c r="B211" s="7">
        <v>16</v>
      </c>
      <c r="C211" s="7" t="s">
        <v>651</v>
      </c>
      <c r="D211" s="63" t="s">
        <v>652</v>
      </c>
      <c r="E211" s="63" t="s">
        <v>652</v>
      </c>
      <c r="F211" s="7" t="s">
        <v>653</v>
      </c>
      <c r="G211" s="367" t="s">
        <v>654</v>
      </c>
      <c r="H211" s="7" t="s">
        <v>601</v>
      </c>
      <c r="I211" s="7" t="s">
        <v>602</v>
      </c>
      <c r="J211" s="7" t="s">
        <v>5</v>
      </c>
      <c r="K211" s="46">
        <v>1</v>
      </c>
      <c r="L211" s="46">
        <v>5562000</v>
      </c>
      <c r="M211" s="46">
        <v>5562000</v>
      </c>
      <c r="N211" s="46">
        <v>5499900</v>
      </c>
      <c r="O211" s="46">
        <v>5499900</v>
      </c>
      <c r="P211" s="47" t="s">
        <v>1351</v>
      </c>
      <c r="Q211" s="142">
        <v>0</v>
      </c>
      <c r="R211" s="142">
        <v>0</v>
      </c>
      <c r="S211" s="142">
        <v>0</v>
      </c>
      <c r="T211" s="142">
        <v>0</v>
      </c>
      <c r="U211" s="142">
        <v>0</v>
      </c>
      <c r="V211" s="142">
        <v>0</v>
      </c>
      <c r="W211" s="142">
        <v>0</v>
      </c>
      <c r="X211" s="142">
        <v>0</v>
      </c>
      <c r="Y211" s="142">
        <v>0</v>
      </c>
      <c r="Z211" s="142">
        <v>0</v>
      </c>
      <c r="AA211" s="142">
        <v>1</v>
      </c>
      <c r="AB211" s="142">
        <v>0</v>
      </c>
      <c r="AC211" s="142">
        <v>0</v>
      </c>
      <c r="AD211" s="142">
        <v>0</v>
      </c>
      <c r="AE211" s="142">
        <v>0</v>
      </c>
      <c r="AF211" s="142">
        <v>0</v>
      </c>
      <c r="AG211" s="142">
        <v>0</v>
      </c>
      <c r="AH211" s="142">
        <v>0</v>
      </c>
      <c r="AI211" s="142">
        <v>1</v>
      </c>
      <c r="AJ211" s="364">
        <v>0</v>
      </c>
    </row>
    <row r="212" spans="1:36" s="47" customFormat="1" ht="38.25">
      <c r="A212" s="7">
        <v>314</v>
      </c>
      <c r="B212" s="7">
        <v>17</v>
      </c>
      <c r="C212" s="7" t="s">
        <v>655</v>
      </c>
      <c r="D212" s="63" t="s">
        <v>656</v>
      </c>
      <c r="E212" s="63" t="s">
        <v>656</v>
      </c>
      <c r="F212" s="7" t="s">
        <v>657</v>
      </c>
      <c r="G212" s="367" t="s">
        <v>658</v>
      </c>
      <c r="H212" s="7" t="s">
        <v>659</v>
      </c>
      <c r="I212" s="7" t="s">
        <v>602</v>
      </c>
      <c r="J212" s="7" t="s">
        <v>660</v>
      </c>
      <c r="K212" s="46">
        <v>6</v>
      </c>
      <c r="L212" s="46">
        <v>5241599.9999999991</v>
      </c>
      <c r="M212" s="46">
        <v>31449599.999999993</v>
      </c>
      <c r="N212" s="46">
        <v>5241500</v>
      </c>
      <c r="O212" s="46">
        <v>31449000</v>
      </c>
      <c r="P212" s="47" t="s">
        <v>1351</v>
      </c>
      <c r="Q212" s="142">
        <v>0</v>
      </c>
      <c r="R212" s="142">
        <v>0</v>
      </c>
      <c r="S212" s="142">
        <v>0</v>
      </c>
      <c r="T212" s="142">
        <v>0</v>
      </c>
      <c r="U212" s="142">
        <v>0</v>
      </c>
      <c r="V212" s="142">
        <v>0</v>
      </c>
      <c r="W212" s="142">
        <v>0</v>
      </c>
      <c r="X212" s="142">
        <v>0</v>
      </c>
      <c r="Y212" s="142">
        <v>0</v>
      </c>
      <c r="Z212" s="142">
        <v>0</v>
      </c>
      <c r="AA212" s="142">
        <v>6</v>
      </c>
      <c r="AB212" s="142">
        <v>0</v>
      </c>
      <c r="AC212" s="142">
        <v>0</v>
      </c>
      <c r="AD212" s="142">
        <v>0</v>
      </c>
      <c r="AE212" s="142">
        <v>0</v>
      </c>
      <c r="AF212" s="142">
        <v>0</v>
      </c>
      <c r="AG212" s="142">
        <v>0</v>
      </c>
      <c r="AH212" s="142">
        <v>0</v>
      </c>
      <c r="AI212" s="142">
        <v>6</v>
      </c>
      <c r="AJ212" s="364">
        <v>0</v>
      </c>
    </row>
    <row r="213" spans="1:36" s="47" customFormat="1" ht="76.5">
      <c r="A213" s="7">
        <v>315</v>
      </c>
      <c r="B213" s="7">
        <v>18</v>
      </c>
      <c r="C213" s="7" t="s">
        <v>661</v>
      </c>
      <c r="D213" s="63" t="s">
        <v>662</v>
      </c>
      <c r="E213" s="63" t="s">
        <v>663</v>
      </c>
      <c r="F213" s="7" t="s">
        <v>664</v>
      </c>
      <c r="G213" s="367" t="s">
        <v>665</v>
      </c>
      <c r="H213" s="7" t="s">
        <v>601</v>
      </c>
      <c r="I213" s="7" t="s">
        <v>602</v>
      </c>
      <c r="J213" s="7" t="s">
        <v>5</v>
      </c>
      <c r="K213" s="46">
        <v>5</v>
      </c>
      <c r="L213" s="46">
        <v>24750000</v>
      </c>
      <c r="M213" s="46">
        <v>123750000</v>
      </c>
      <c r="N213" s="46">
        <v>24749970</v>
      </c>
      <c r="O213" s="46">
        <v>123749850</v>
      </c>
      <c r="P213" s="47" t="s">
        <v>1351</v>
      </c>
      <c r="Q213" s="142">
        <v>0</v>
      </c>
      <c r="R213" s="142">
        <v>0</v>
      </c>
      <c r="S213" s="142">
        <v>0</v>
      </c>
      <c r="T213" s="142">
        <v>0</v>
      </c>
      <c r="U213" s="142">
        <v>0</v>
      </c>
      <c r="V213" s="142">
        <v>0</v>
      </c>
      <c r="W213" s="142">
        <v>0</v>
      </c>
      <c r="X213" s="142">
        <v>0</v>
      </c>
      <c r="Y213" s="142">
        <v>0</v>
      </c>
      <c r="Z213" s="142">
        <v>0</v>
      </c>
      <c r="AA213" s="142">
        <v>5</v>
      </c>
      <c r="AB213" s="142">
        <v>0</v>
      </c>
      <c r="AC213" s="142">
        <v>0</v>
      </c>
      <c r="AD213" s="142">
        <v>0</v>
      </c>
      <c r="AE213" s="142">
        <v>0</v>
      </c>
      <c r="AF213" s="142">
        <v>0</v>
      </c>
      <c r="AG213" s="142">
        <v>0</v>
      </c>
      <c r="AH213" s="142">
        <v>0</v>
      </c>
      <c r="AI213" s="142">
        <v>5</v>
      </c>
      <c r="AJ213" s="364">
        <v>0</v>
      </c>
    </row>
    <row r="214" spans="1:36" s="47" customFormat="1" ht="63.75">
      <c r="A214" s="7">
        <v>316</v>
      </c>
      <c r="B214" s="7">
        <v>19</v>
      </c>
      <c r="C214" s="7">
        <v>66300</v>
      </c>
      <c r="D214" s="63" t="s">
        <v>666</v>
      </c>
      <c r="E214" s="63" t="s">
        <v>667</v>
      </c>
      <c r="F214" s="7" t="s">
        <v>668</v>
      </c>
      <c r="G214" s="367" t="s">
        <v>669</v>
      </c>
      <c r="H214" s="7" t="s">
        <v>633</v>
      </c>
      <c r="I214" s="7" t="s">
        <v>180</v>
      </c>
      <c r="J214" s="7" t="s">
        <v>113</v>
      </c>
      <c r="K214" s="46">
        <v>1</v>
      </c>
      <c r="L214" s="46">
        <v>627000</v>
      </c>
      <c r="M214" s="46">
        <v>627000</v>
      </c>
      <c r="N214" s="46">
        <v>12390000</v>
      </c>
      <c r="O214" s="46">
        <v>12390000</v>
      </c>
      <c r="P214" s="47" t="s">
        <v>1351</v>
      </c>
      <c r="Q214" s="142">
        <v>0</v>
      </c>
      <c r="R214" s="142">
        <v>0</v>
      </c>
      <c r="S214" s="142">
        <v>0</v>
      </c>
      <c r="T214" s="142">
        <v>0</v>
      </c>
      <c r="U214" s="142">
        <v>0</v>
      </c>
      <c r="V214" s="142">
        <v>0</v>
      </c>
      <c r="W214" s="142">
        <v>0</v>
      </c>
      <c r="X214" s="142">
        <v>0</v>
      </c>
      <c r="Y214" s="142">
        <v>0</v>
      </c>
      <c r="Z214" s="142">
        <v>0</v>
      </c>
      <c r="AA214" s="142">
        <v>1</v>
      </c>
      <c r="AB214" s="142">
        <v>0</v>
      </c>
      <c r="AC214" s="142">
        <v>0</v>
      </c>
      <c r="AD214" s="142">
        <v>0</v>
      </c>
      <c r="AE214" s="142">
        <v>0</v>
      </c>
      <c r="AF214" s="142">
        <v>0</v>
      </c>
      <c r="AG214" s="142">
        <v>0</v>
      </c>
      <c r="AH214" s="142">
        <v>0</v>
      </c>
      <c r="AI214" s="142">
        <v>1</v>
      </c>
      <c r="AJ214" s="364">
        <v>0</v>
      </c>
    </row>
    <row r="215" spans="1:36" s="47" customFormat="1" ht="63.75">
      <c r="A215" s="7">
        <v>317</v>
      </c>
      <c r="B215" s="7">
        <v>20</v>
      </c>
      <c r="C215" s="7" t="s">
        <v>670</v>
      </c>
      <c r="D215" s="63" t="s">
        <v>268</v>
      </c>
      <c r="E215" s="63" t="s">
        <v>268</v>
      </c>
      <c r="F215" s="7" t="s">
        <v>671</v>
      </c>
      <c r="G215" s="367" t="s">
        <v>672</v>
      </c>
      <c r="H215" s="7" t="s">
        <v>595</v>
      </c>
      <c r="I215" s="7" t="s">
        <v>596</v>
      </c>
      <c r="J215" s="7" t="s">
        <v>5</v>
      </c>
      <c r="K215" s="46">
        <v>1</v>
      </c>
      <c r="L215" s="46">
        <v>2454900</v>
      </c>
      <c r="M215" s="46">
        <v>2454900</v>
      </c>
      <c r="N215" s="46">
        <v>2454900</v>
      </c>
      <c r="O215" s="46">
        <v>2454900</v>
      </c>
      <c r="P215" s="47" t="s">
        <v>1351</v>
      </c>
      <c r="Q215" s="142">
        <v>0</v>
      </c>
      <c r="R215" s="142">
        <v>0</v>
      </c>
      <c r="S215" s="142">
        <v>0</v>
      </c>
      <c r="T215" s="142">
        <v>0</v>
      </c>
      <c r="U215" s="142">
        <v>0</v>
      </c>
      <c r="V215" s="142">
        <v>0</v>
      </c>
      <c r="W215" s="142">
        <v>0</v>
      </c>
      <c r="X215" s="142">
        <v>0</v>
      </c>
      <c r="Y215" s="142">
        <v>0</v>
      </c>
      <c r="Z215" s="142">
        <v>0</v>
      </c>
      <c r="AA215" s="142">
        <v>1</v>
      </c>
      <c r="AB215" s="142">
        <v>0</v>
      </c>
      <c r="AC215" s="142">
        <v>0</v>
      </c>
      <c r="AD215" s="142">
        <v>0</v>
      </c>
      <c r="AE215" s="142">
        <v>0</v>
      </c>
      <c r="AF215" s="142">
        <v>0</v>
      </c>
      <c r="AG215" s="142">
        <v>0</v>
      </c>
      <c r="AH215" s="142">
        <v>0</v>
      </c>
      <c r="AI215" s="142">
        <v>1</v>
      </c>
      <c r="AJ215" s="364">
        <v>0</v>
      </c>
    </row>
    <row r="216" spans="1:36" s="47" customFormat="1" ht="63.75">
      <c r="A216" s="7">
        <v>318</v>
      </c>
      <c r="B216" s="7">
        <v>21</v>
      </c>
      <c r="C216" s="7" t="s">
        <v>673</v>
      </c>
      <c r="D216" s="63" t="s">
        <v>674</v>
      </c>
      <c r="E216" s="63" t="s">
        <v>675</v>
      </c>
      <c r="F216" s="7" t="s">
        <v>676</v>
      </c>
      <c r="G216" s="367" t="s">
        <v>677</v>
      </c>
      <c r="H216" s="7" t="s">
        <v>595</v>
      </c>
      <c r="I216" s="7" t="s">
        <v>596</v>
      </c>
      <c r="J216" s="7" t="s">
        <v>5</v>
      </c>
      <c r="K216" s="46">
        <v>18</v>
      </c>
      <c r="L216" s="46">
        <v>9865800</v>
      </c>
      <c r="M216" s="46">
        <v>177584400</v>
      </c>
      <c r="N216" s="46">
        <v>9499350</v>
      </c>
      <c r="O216" s="46">
        <v>170988300</v>
      </c>
      <c r="P216" s="47" t="s">
        <v>1351</v>
      </c>
      <c r="Q216" s="142">
        <v>0</v>
      </c>
      <c r="R216" s="142">
        <v>0</v>
      </c>
      <c r="S216" s="142">
        <v>0</v>
      </c>
      <c r="T216" s="142">
        <v>0</v>
      </c>
      <c r="U216" s="142">
        <v>0</v>
      </c>
      <c r="V216" s="142">
        <v>0</v>
      </c>
      <c r="W216" s="142">
        <v>0</v>
      </c>
      <c r="X216" s="142">
        <v>0</v>
      </c>
      <c r="Y216" s="142">
        <v>0</v>
      </c>
      <c r="Z216" s="142">
        <v>0</v>
      </c>
      <c r="AA216" s="142">
        <v>18</v>
      </c>
      <c r="AB216" s="142">
        <v>0</v>
      </c>
      <c r="AC216" s="142">
        <v>0</v>
      </c>
      <c r="AD216" s="142">
        <v>0</v>
      </c>
      <c r="AE216" s="142">
        <v>0</v>
      </c>
      <c r="AF216" s="142">
        <v>0</v>
      </c>
      <c r="AG216" s="142">
        <v>0</v>
      </c>
      <c r="AH216" s="142">
        <v>0</v>
      </c>
      <c r="AI216" s="142">
        <v>18</v>
      </c>
      <c r="AJ216" s="364">
        <v>0</v>
      </c>
    </row>
    <row r="217" spans="1:36" s="47" customFormat="1" ht="63.75">
      <c r="A217" s="7">
        <v>319</v>
      </c>
      <c r="B217" s="7">
        <v>22</v>
      </c>
      <c r="C217" s="7" t="s">
        <v>678</v>
      </c>
      <c r="D217" s="63" t="s">
        <v>451</v>
      </c>
      <c r="E217" s="63" t="s">
        <v>315</v>
      </c>
      <c r="F217" s="7" t="s">
        <v>679</v>
      </c>
      <c r="G217" s="367" t="s">
        <v>680</v>
      </c>
      <c r="H217" s="7" t="s">
        <v>595</v>
      </c>
      <c r="I217" s="7" t="s">
        <v>596</v>
      </c>
      <c r="J217" s="7" t="s">
        <v>5</v>
      </c>
      <c r="K217" s="46">
        <v>5</v>
      </c>
      <c r="L217" s="46">
        <v>9865800</v>
      </c>
      <c r="M217" s="46">
        <v>49329000</v>
      </c>
      <c r="N217" s="46">
        <v>9499350</v>
      </c>
      <c r="O217" s="46">
        <v>47496750</v>
      </c>
      <c r="P217" s="47" t="s">
        <v>1351</v>
      </c>
      <c r="Q217" s="142">
        <v>0</v>
      </c>
      <c r="R217" s="142">
        <v>0</v>
      </c>
      <c r="S217" s="142">
        <v>0</v>
      </c>
      <c r="T217" s="142">
        <v>0</v>
      </c>
      <c r="U217" s="142">
        <v>0</v>
      </c>
      <c r="V217" s="142">
        <v>0</v>
      </c>
      <c r="W217" s="142">
        <v>0</v>
      </c>
      <c r="X217" s="142">
        <v>0</v>
      </c>
      <c r="Y217" s="142">
        <v>0</v>
      </c>
      <c r="Z217" s="142">
        <v>0</v>
      </c>
      <c r="AA217" s="142">
        <v>5</v>
      </c>
      <c r="AB217" s="142">
        <v>0</v>
      </c>
      <c r="AC217" s="142">
        <v>0</v>
      </c>
      <c r="AD217" s="142">
        <v>0</v>
      </c>
      <c r="AE217" s="142">
        <v>0</v>
      </c>
      <c r="AF217" s="142">
        <v>0</v>
      </c>
      <c r="AG217" s="142">
        <v>0</v>
      </c>
      <c r="AH217" s="142">
        <v>0</v>
      </c>
      <c r="AI217" s="142">
        <v>5</v>
      </c>
      <c r="AJ217" s="364">
        <v>0</v>
      </c>
    </row>
    <row r="218" spans="1:36" s="47" customFormat="1" ht="63.75">
      <c r="A218" s="7">
        <v>320</v>
      </c>
      <c r="B218" s="7">
        <v>23</v>
      </c>
      <c r="C218" s="7" t="s">
        <v>681</v>
      </c>
      <c r="D218" s="63" t="s">
        <v>682</v>
      </c>
      <c r="E218" s="63" t="s">
        <v>683</v>
      </c>
      <c r="F218" s="7" t="s">
        <v>684</v>
      </c>
      <c r="G218" s="367" t="s">
        <v>685</v>
      </c>
      <c r="H218" s="7" t="s">
        <v>595</v>
      </c>
      <c r="I218" s="7" t="s">
        <v>596</v>
      </c>
      <c r="J218" s="7" t="s">
        <v>686</v>
      </c>
      <c r="K218" s="46">
        <v>25</v>
      </c>
      <c r="L218" s="46">
        <v>4441500</v>
      </c>
      <c r="M218" s="46">
        <v>111037500</v>
      </c>
      <c r="N218" s="46">
        <v>4239900</v>
      </c>
      <c r="O218" s="46">
        <v>105997500</v>
      </c>
      <c r="P218" s="47" t="s">
        <v>1351</v>
      </c>
      <c r="Q218" s="142">
        <v>0</v>
      </c>
      <c r="R218" s="142">
        <v>0</v>
      </c>
      <c r="S218" s="142">
        <v>0</v>
      </c>
      <c r="T218" s="142">
        <v>0</v>
      </c>
      <c r="U218" s="142">
        <v>0</v>
      </c>
      <c r="V218" s="142">
        <v>0</v>
      </c>
      <c r="W218" s="142">
        <v>0</v>
      </c>
      <c r="X218" s="142">
        <v>0</v>
      </c>
      <c r="Y218" s="142">
        <v>0</v>
      </c>
      <c r="Z218" s="142">
        <v>0</v>
      </c>
      <c r="AA218" s="142">
        <v>25</v>
      </c>
      <c r="AB218" s="142">
        <v>0</v>
      </c>
      <c r="AC218" s="142">
        <v>0</v>
      </c>
      <c r="AD218" s="142">
        <v>0</v>
      </c>
      <c r="AE218" s="142">
        <v>0</v>
      </c>
      <c r="AF218" s="142">
        <v>0</v>
      </c>
      <c r="AG218" s="142">
        <v>0</v>
      </c>
      <c r="AH218" s="142">
        <v>0</v>
      </c>
      <c r="AI218" s="142">
        <v>25</v>
      </c>
      <c r="AJ218" s="364">
        <v>0</v>
      </c>
    </row>
    <row r="219" spans="1:36" s="37" customFormat="1" ht="76.5">
      <c r="A219" s="7">
        <v>321</v>
      </c>
      <c r="B219" s="7">
        <v>24</v>
      </c>
      <c r="C219" s="7" t="s">
        <v>661</v>
      </c>
      <c r="D219" s="63" t="s">
        <v>663</v>
      </c>
      <c r="E219" s="63" t="s">
        <v>663</v>
      </c>
      <c r="F219" s="7" t="s">
        <v>687</v>
      </c>
      <c r="G219" s="367" t="s">
        <v>665</v>
      </c>
      <c r="H219" s="7" t="s">
        <v>601</v>
      </c>
      <c r="I219" s="7" t="s">
        <v>602</v>
      </c>
      <c r="J219" s="7" t="s">
        <v>5</v>
      </c>
      <c r="K219" s="46">
        <v>1</v>
      </c>
      <c r="L219" s="46">
        <v>24750000</v>
      </c>
      <c r="M219" s="46">
        <v>24750000</v>
      </c>
      <c r="N219" s="46">
        <v>24749970</v>
      </c>
      <c r="O219" s="46">
        <v>24749970</v>
      </c>
      <c r="P219" s="47" t="s">
        <v>1351</v>
      </c>
      <c r="Q219" s="142">
        <v>0</v>
      </c>
      <c r="R219" s="142">
        <v>0</v>
      </c>
      <c r="S219" s="142">
        <v>0</v>
      </c>
      <c r="T219" s="142">
        <v>0</v>
      </c>
      <c r="U219" s="142">
        <v>0</v>
      </c>
      <c r="V219" s="142">
        <v>0</v>
      </c>
      <c r="W219" s="142">
        <v>0</v>
      </c>
      <c r="X219" s="142">
        <v>0</v>
      </c>
      <c r="Y219" s="142">
        <v>0</v>
      </c>
      <c r="Z219" s="142">
        <v>0</v>
      </c>
      <c r="AA219" s="142">
        <v>1</v>
      </c>
      <c r="AB219" s="142">
        <v>0</v>
      </c>
      <c r="AC219" s="142">
        <v>0</v>
      </c>
      <c r="AD219" s="142">
        <v>0</v>
      </c>
      <c r="AE219" s="142">
        <v>0</v>
      </c>
      <c r="AF219" s="142">
        <v>0</v>
      </c>
      <c r="AG219" s="142">
        <v>0</v>
      </c>
      <c r="AH219" s="142">
        <v>0</v>
      </c>
      <c r="AI219" s="142">
        <v>1</v>
      </c>
      <c r="AJ219" s="364">
        <v>0</v>
      </c>
    </row>
    <row r="220" spans="1:36" s="47" customFormat="1" ht="63.75">
      <c r="A220" s="7">
        <v>322</v>
      </c>
      <c r="B220" s="7">
        <v>25</v>
      </c>
      <c r="C220" s="7" t="s">
        <v>688</v>
      </c>
      <c r="D220" s="63" t="s">
        <v>689</v>
      </c>
      <c r="E220" s="63" t="s">
        <v>689</v>
      </c>
      <c r="F220" s="7" t="s">
        <v>690</v>
      </c>
      <c r="G220" s="367" t="s">
        <v>691</v>
      </c>
      <c r="H220" s="7" t="s">
        <v>595</v>
      </c>
      <c r="I220" s="7" t="s">
        <v>596</v>
      </c>
      <c r="J220" s="7" t="s">
        <v>5</v>
      </c>
      <c r="K220" s="46">
        <v>1</v>
      </c>
      <c r="L220" s="46">
        <v>6510000</v>
      </c>
      <c r="M220" s="46">
        <v>6510000</v>
      </c>
      <c r="N220" s="46">
        <v>6510000</v>
      </c>
      <c r="O220" s="46">
        <v>6510000</v>
      </c>
      <c r="P220" s="47" t="s">
        <v>1351</v>
      </c>
      <c r="Q220" s="142">
        <v>0</v>
      </c>
      <c r="R220" s="142">
        <v>0</v>
      </c>
      <c r="S220" s="142">
        <v>0</v>
      </c>
      <c r="T220" s="142">
        <v>0</v>
      </c>
      <c r="U220" s="142">
        <v>0</v>
      </c>
      <c r="V220" s="142">
        <v>0</v>
      </c>
      <c r="W220" s="142">
        <v>0</v>
      </c>
      <c r="X220" s="142">
        <v>0</v>
      </c>
      <c r="Y220" s="142">
        <v>0</v>
      </c>
      <c r="Z220" s="142">
        <v>0</v>
      </c>
      <c r="AA220" s="142">
        <v>1</v>
      </c>
      <c r="AB220" s="142">
        <v>0</v>
      </c>
      <c r="AC220" s="142">
        <v>0</v>
      </c>
      <c r="AD220" s="142">
        <v>0</v>
      </c>
      <c r="AE220" s="142">
        <v>0</v>
      </c>
      <c r="AF220" s="142">
        <v>0</v>
      </c>
      <c r="AG220" s="142">
        <v>0</v>
      </c>
      <c r="AH220" s="142">
        <v>0</v>
      </c>
      <c r="AI220" s="142">
        <v>1</v>
      </c>
      <c r="AJ220" s="364">
        <v>0</v>
      </c>
    </row>
    <row r="221" spans="1:36" s="47" customFormat="1" ht="76.5">
      <c r="A221" s="7">
        <v>323</v>
      </c>
      <c r="B221" s="7">
        <v>26</v>
      </c>
      <c r="C221" s="7" t="s">
        <v>692</v>
      </c>
      <c r="D221" s="63" t="s">
        <v>693</v>
      </c>
      <c r="E221" s="63" t="s">
        <v>693</v>
      </c>
      <c r="F221" s="7" t="s">
        <v>694</v>
      </c>
      <c r="G221" s="367" t="s">
        <v>695</v>
      </c>
      <c r="H221" s="7" t="s">
        <v>601</v>
      </c>
      <c r="I221" s="7" t="s">
        <v>602</v>
      </c>
      <c r="J221" s="7" t="s">
        <v>5</v>
      </c>
      <c r="K221" s="46">
        <v>5</v>
      </c>
      <c r="L221" s="46">
        <v>46200000</v>
      </c>
      <c r="M221" s="46">
        <v>231000000</v>
      </c>
      <c r="N221" s="46">
        <v>40000800</v>
      </c>
      <c r="O221" s="46">
        <v>200004000</v>
      </c>
      <c r="P221" s="47" t="s">
        <v>1351</v>
      </c>
      <c r="Q221" s="142">
        <v>0</v>
      </c>
      <c r="R221" s="142">
        <v>0</v>
      </c>
      <c r="S221" s="142">
        <v>0</v>
      </c>
      <c r="T221" s="142">
        <v>0</v>
      </c>
      <c r="U221" s="142">
        <v>0</v>
      </c>
      <c r="V221" s="142">
        <v>0</v>
      </c>
      <c r="W221" s="142">
        <v>0</v>
      </c>
      <c r="X221" s="142">
        <v>0</v>
      </c>
      <c r="Y221" s="142">
        <v>0</v>
      </c>
      <c r="Z221" s="142">
        <v>0</v>
      </c>
      <c r="AA221" s="142">
        <v>5</v>
      </c>
      <c r="AB221" s="142">
        <v>0</v>
      </c>
      <c r="AC221" s="142">
        <v>0</v>
      </c>
      <c r="AD221" s="142">
        <v>0</v>
      </c>
      <c r="AE221" s="142">
        <v>0</v>
      </c>
      <c r="AF221" s="142">
        <v>0</v>
      </c>
      <c r="AG221" s="142">
        <v>0</v>
      </c>
      <c r="AH221" s="142">
        <v>0</v>
      </c>
      <c r="AI221" s="142">
        <v>5</v>
      </c>
      <c r="AJ221" s="364">
        <v>0</v>
      </c>
    </row>
    <row r="222" spans="1:36" s="47" customFormat="1" ht="51">
      <c r="A222" s="7">
        <v>324</v>
      </c>
      <c r="B222" s="7">
        <v>27</v>
      </c>
      <c r="C222" s="7" t="s">
        <v>696</v>
      </c>
      <c r="D222" s="63" t="s">
        <v>697</v>
      </c>
      <c r="E222" s="63" t="s">
        <v>698</v>
      </c>
      <c r="F222" s="7" t="s">
        <v>699</v>
      </c>
      <c r="G222" s="367" t="s">
        <v>700</v>
      </c>
      <c r="H222" s="7" t="s">
        <v>701</v>
      </c>
      <c r="I222" s="7" t="s">
        <v>702</v>
      </c>
      <c r="J222" s="7" t="s">
        <v>5</v>
      </c>
      <c r="K222" s="46">
        <v>1</v>
      </c>
      <c r="L222" s="46">
        <v>5647320</v>
      </c>
      <c r="M222" s="46">
        <v>5647320</v>
      </c>
      <c r="N222" s="46">
        <v>5647320</v>
      </c>
      <c r="O222" s="46">
        <v>5647320</v>
      </c>
      <c r="P222" s="47" t="s">
        <v>1351</v>
      </c>
      <c r="Q222" s="142">
        <v>0</v>
      </c>
      <c r="R222" s="142">
        <v>0</v>
      </c>
      <c r="S222" s="142">
        <v>0</v>
      </c>
      <c r="T222" s="142">
        <v>0</v>
      </c>
      <c r="U222" s="142">
        <v>0</v>
      </c>
      <c r="V222" s="142">
        <v>0</v>
      </c>
      <c r="W222" s="142">
        <v>0</v>
      </c>
      <c r="X222" s="142">
        <v>0</v>
      </c>
      <c r="Y222" s="142">
        <v>0</v>
      </c>
      <c r="Z222" s="142">
        <v>0</v>
      </c>
      <c r="AA222" s="142">
        <v>1</v>
      </c>
      <c r="AB222" s="142">
        <v>0</v>
      </c>
      <c r="AC222" s="142">
        <v>0</v>
      </c>
      <c r="AD222" s="142">
        <v>0</v>
      </c>
      <c r="AE222" s="142">
        <v>0</v>
      </c>
      <c r="AF222" s="142">
        <v>0</v>
      </c>
      <c r="AG222" s="142">
        <v>0</v>
      </c>
      <c r="AH222" s="142">
        <v>0</v>
      </c>
      <c r="AI222" s="142">
        <v>1</v>
      </c>
      <c r="AJ222" s="364">
        <v>0</v>
      </c>
    </row>
    <row r="223" spans="1:36" s="47" customFormat="1" ht="63.75">
      <c r="A223" s="7">
        <v>325</v>
      </c>
      <c r="B223" s="7">
        <v>28</v>
      </c>
      <c r="C223" s="7" t="s">
        <v>703</v>
      </c>
      <c r="D223" s="63" t="s">
        <v>704</v>
      </c>
      <c r="E223" s="63" t="s">
        <v>704</v>
      </c>
      <c r="F223" s="7" t="s">
        <v>705</v>
      </c>
      <c r="G223" s="367" t="s">
        <v>706</v>
      </c>
      <c r="H223" s="7" t="s">
        <v>595</v>
      </c>
      <c r="I223" s="7" t="s">
        <v>596</v>
      </c>
      <c r="J223" s="7" t="s">
        <v>5</v>
      </c>
      <c r="K223" s="46">
        <v>3</v>
      </c>
      <c r="L223" s="46">
        <v>3400000</v>
      </c>
      <c r="M223" s="46">
        <v>10200000</v>
      </c>
      <c r="N223" s="46">
        <v>3399900</v>
      </c>
      <c r="O223" s="46">
        <v>10199700</v>
      </c>
      <c r="P223" s="47" t="s">
        <v>1351</v>
      </c>
      <c r="Q223" s="142">
        <v>0</v>
      </c>
      <c r="R223" s="142">
        <v>0</v>
      </c>
      <c r="S223" s="142">
        <v>0</v>
      </c>
      <c r="T223" s="142">
        <v>0</v>
      </c>
      <c r="U223" s="142">
        <v>0</v>
      </c>
      <c r="V223" s="142">
        <v>0</v>
      </c>
      <c r="W223" s="142">
        <v>0</v>
      </c>
      <c r="X223" s="142">
        <v>0</v>
      </c>
      <c r="Y223" s="142">
        <v>0</v>
      </c>
      <c r="Z223" s="142">
        <v>0</v>
      </c>
      <c r="AA223" s="142">
        <v>3</v>
      </c>
      <c r="AB223" s="142">
        <v>0</v>
      </c>
      <c r="AC223" s="142">
        <v>0</v>
      </c>
      <c r="AD223" s="142">
        <v>0</v>
      </c>
      <c r="AE223" s="142">
        <v>0</v>
      </c>
      <c r="AF223" s="142">
        <v>0</v>
      </c>
      <c r="AG223" s="142">
        <v>0</v>
      </c>
      <c r="AH223" s="142">
        <v>0</v>
      </c>
      <c r="AI223" s="142">
        <v>3</v>
      </c>
      <c r="AJ223" s="364">
        <v>0</v>
      </c>
    </row>
    <row r="224" spans="1:36" s="47" customFormat="1" ht="63.75">
      <c r="A224" s="7">
        <v>326</v>
      </c>
      <c r="B224" s="7">
        <v>29</v>
      </c>
      <c r="C224" s="7" t="s">
        <v>707</v>
      </c>
      <c r="D224" s="63" t="s">
        <v>708</v>
      </c>
      <c r="E224" s="63" t="s">
        <v>708</v>
      </c>
      <c r="F224" s="7" t="s">
        <v>709</v>
      </c>
      <c r="G224" s="367" t="s">
        <v>710</v>
      </c>
      <c r="H224" s="7" t="s">
        <v>595</v>
      </c>
      <c r="I224" s="7" t="s">
        <v>596</v>
      </c>
      <c r="J224" s="7" t="s">
        <v>5</v>
      </c>
      <c r="K224" s="46">
        <v>2</v>
      </c>
      <c r="L224" s="46">
        <v>12379500</v>
      </c>
      <c r="M224" s="46">
        <v>24759000</v>
      </c>
      <c r="N224" s="46">
        <v>12379500</v>
      </c>
      <c r="O224" s="46">
        <v>24759000</v>
      </c>
      <c r="P224" s="47" t="s">
        <v>1351</v>
      </c>
      <c r="Q224" s="142">
        <v>0</v>
      </c>
      <c r="R224" s="142">
        <v>0</v>
      </c>
      <c r="S224" s="142">
        <v>0</v>
      </c>
      <c r="T224" s="142">
        <v>0</v>
      </c>
      <c r="U224" s="142">
        <v>0</v>
      </c>
      <c r="V224" s="142">
        <v>0</v>
      </c>
      <c r="W224" s="142">
        <v>0</v>
      </c>
      <c r="X224" s="142">
        <v>0</v>
      </c>
      <c r="Y224" s="142">
        <v>0</v>
      </c>
      <c r="Z224" s="142">
        <v>0</v>
      </c>
      <c r="AA224" s="142">
        <v>2</v>
      </c>
      <c r="AB224" s="142">
        <v>0</v>
      </c>
      <c r="AC224" s="142">
        <v>0</v>
      </c>
      <c r="AD224" s="142">
        <v>0</v>
      </c>
      <c r="AE224" s="142">
        <v>0</v>
      </c>
      <c r="AF224" s="142">
        <v>0</v>
      </c>
      <c r="AG224" s="142">
        <v>0</v>
      </c>
      <c r="AH224" s="142">
        <v>0</v>
      </c>
      <c r="AI224" s="142">
        <v>2</v>
      </c>
      <c r="AJ224" s="364">
        <v>0</v>
      </c>
    </row>
    <row r="225" spans="1:54" s="47" customFormat="1" ht="25.5">
      <c r="B225" s="90" t="s">
        <v>1315</v>
      </c>
      <c r="C225" s="7"/>
      <c r="D225" s="14"/>
      <c r="E225" s="14"/>
      <c r="F225" s="7"/>
      <c r="G225" s="367"/>
      <c r="H225" s="7"/>
      <c r="I225" s="7"/>
      <c r="J225" s="7"/>
      <c r="K225" s="46"/>
      <c r="L225" s="46"/>
      <c r="M225" s="351">
        <v>138864600</v>
      </c>
      <c r="N225" s="46"/>
      <c r="O225" s="351">
        <f>SUM(O226:O241)</f>
        <v>138864600</v>
      </c>
      <c r="P225" s="47" t="s">
        <v>1351</v>
      </c>
      <c r="Q225" s="142" t="e">
        <v>#N/A</v>
      </c>
      <c r="R225" s="142" t="e">
        <v>#N/A</v>
      </c>
      <c r="S225" s="142" t="e">
        <v>#N/A</v>
      </c>
      <c r="T225" s="142" t="e">
        <v>#N/A</v>
      </c>
      <c r="U225" s="142" t="e">
        <v>#N/A</v>
      </c>
      <c r="V225" s="142" t="e">
        <v>#N/A</v>
      </c>
      <c r="W225" s="142" t="e">
        <v>#N/A</v>
      </c>
      <c r="X225" s="142" t="e">
        <v>#N/A</v>
      </c>
      <c r="Y225" s="142" t="e">
        <v>#N/A</v>
      </c>
      <c r="Z225" s="142" t="e">
        <v>#N/A</v>
      </c>
      <c r="AA225" s="142" t="e">
        <v>#N/A</v>
      </c>
      <c r="AB225" s="142" t="e">
        <v>#N/A</v>
      </c>
      <c r="AC225" s="142" t="e">
        <v>#N/A</v>
      </c>
      <c r="AD225" s="142" t="e">
        <v>#N/A</v>
      </c>
      <c r="AE225" s="142" t="e">
        <v>#N/A</v>
      </c>
      <c r="AF225" s="142" t="e">
        <v>#N/A</v>
      </c>
      <c r="AG225" s="142" t="e">
        <v>#N/A</v>
      </c>
      <c r="AH225" s="142" t="e">
        <v>#N/A</v>
      </c>
      <c r="AI225" s="142" t="e">
        <v>#N/A</v>
      </c>
      <c r="AJ225" s="364" t="e">
        <v>#N/A</v>
      </c>
      <c r="AK225" s="364" t="e">
        <v>#N/A</v>
      </c>
      <c r="AL225" s="364" t="e">
        <v>#N/A</v>
      </c>
      <c r="AM225" s="364" t="e">
        <v>#N/A</v>
      </c>
      <c r="AN225" s="364" t="e">
        <v>#N/A</v>
      </c>
      <c r="AO225" s="364" t="e">
        <v>#N/A</v>
      </c>
      <c r="AP225" s="364" t="e">
        <v>#N/A</v>
      </c>
      <c r="AQ225" s="364" t="e">
        <v>#N/A</v>
      </c>
      <c r="AR225" s="364" t="e">
        <v>#N/A</v>
      </c>
      <c r="AS225" s="364" t="e">
        <v>#N/A</v>
      </c>
      <c r="AT225" s="364" t="e">
        <v>#N/A</v>
      </c>
      <c r="AU225" s="364" t="e">
        <v>#N/A</v>
      </c>
      <c r="AV225" s="364" t="e">
        <v>#N/A</v>
      </c>
      <c r="AW225" s="364" t="e">
        <v>#N/A</v>
      </c>
      <c r="AX225" s="364" t="e">
        <v>#N/A</v>
      </c>
      <c r="AY225" s="364" t="e">
        <v>#N/A</v>
      </c>
      <c r="AZ225" s="364" t="e">
        <v>#N/A</v>
      </c>
      <c r="BA225" s="364" t="e">
        <v>#N/A</v>
      </c>
      <c r="BB225" s="364" t="e">
        <v>#N/A</v>
      </c>
    </row>
    <row r="226" spans="1:54" s="47" customFormat="1" ht="25.5">
      <c r="A226" s="7">
        <v>356</v>
      </c>
      <c r="B226" s="7">
        <v>30</v>
      </c>
      <c r="C226" s="7">
        <v>11510</v>
      </c>
      <c r="D226" s="63" t="s">
        <v>286</v>
      </c>
      <c r="E226" s="63" t="s">
        <v>565</v>
      </c>
      <c r="F226" s="7" t="s">
        <v>587</v>
      </c>
      <c r="G226" s="367" t="s">
        <v>425</v>
      </c>
      <c r="H226" s="7" t="s">
        <v>1324</v>
      </c>
      <c r="I226" s="7" t="s">
        <v>559</v>
      </c>
      <c r="J226" s="7" t="s">
        <v>5</v>
      </c>
      <c r="K226" s="46">
        <v>3</v>
      </c>
      <c r="L226" s="46">
        <v>1432200</v>
      </c>
      <c r="M226" s="46">
        <v>4296600</v>
      </c>
      <c r="N226" s="46">
        <v>1432200</v>
      </c>
      <c r="O226" s="46">
        <v>4296600</v>
      </c>
      <c r="P226" s="47" t="s">
        <v>1351</v>
      </c>
      <c r="Q226" s="142">
        <v>0</v>
      </c>
      <c r="R226" s="142">
        <v>0</v>
      </c>
      <c r="S226" s="142">
        <v>0</v>
      </c>
      <c r="T226" s="142">
        <v>0</v>
      </c>
      <c r="U226" s="142">
        <v>0</v>
      </c>
      <c r="V226" s="142">
        <v>0</v>
      </c>
      <c r="W226" s="142">
        <v>0</v>
      </c>
      <c r="X226" s="142">
        <v>0</v>
      </c>
      <c r="Y226" s="142">
        <v>0</v>
      </c>
      <c r="Z226" s="142">
        <v>0</v>
      </c>
      <c r="AA226" s="142">
        <v>0</v>
      </c>
      <c r="AB226" s="142">
        <v>0</v>
      </c>
      <c r="AC226" s="142">
        <v>0</v>
      </c>
      <c r="AD226" s="142">
        <v>0</v>
      </c>
      <c r="AE226" s="142">
        <v>0</v>
      </c>
      <c r="AF226" s="142">
        <v>0</v>
      </c>
      <c r="AG226" s="142">
        <v>0</v>
      </c>
      <c r="AH226" s="142">
        <v>3</v>
      </c>
      <c r="AI226" s="142">
        <v>3</v>
      </c>
      <c r="AJ226" s="364">
        <v>0</v>
      </c>
    </row>
    <row r="227" spans="1:54" s="47" customFormat="1" ht="51">
      <c r="A227" s="7">
        <v>357</v>
      </c>
      <c r="B227" s="7">
        <v>31</v>
      </c>
      <c r="C227" s="7">
        <v>11536</v>
      </c>
      <c r="D227" s="63" t="s">
        <v>711</v>
      </c>
      <c r="E227" s="63" t="s">
        <v>712</v>
      </c>
      <c r="F227" s="7" t="s">
        <v>713</v>
      </c>
      <c r="G227" s="367" t="s">
        <v>714</v>
      </c>
      <c r="H227" s="7" t="s">
        <v>1324</v>
      </c>
      <c r="I227" s="7" t="s">
        <v>559</v>
      </c>
      <c r="J227" s="7" t="s">
        <v>5</v>
      </c>
      <c r="K227" s="46">
        <v>6</v>
      </c>
      <c r="L227" s="46">
        <v>1173900</v>
      </c>
      <c r="M227" s="46">
        <v>7043400</v>
      </c>
      <c r="N227" s="46">
        <v>1173900</v>
      </c>
      <c r="O227" s="46">
        <v>7043400</v>
      </c>
      <c r="P227" s="47" t="s">
        <v>1351</v>
      </c>
      <c r="Q227" s="142">
        <v>0</v>
      </c>
      <c r="R227" s="142">
        <v>0</v>
      </c>
      <c r="S227" s="142">
        <v>0</v>
      </c>
      <c r="T227" s="142">
        <v>0</v>
      </c>
      <c r="U227" s="142">
        <v>0</v>
      </c>
      <c r="V227" s="142">
        <v>0</v>
      </c>
      <c r="W227" s="142">
        <v>0</v>
      </c>
      <c r="X227" s="142">
        <v>0</v>
      </c>
      <c r="Y227" s="142">
        <v>0</v>
      </c>
      <c r="Z227" s="142">
        <v>0</v>
      </c>
      <c r="AA227" s="142">
        <v>0</v>
      </c>
      <c r="AB227" s="142">
        <v>0</v>
      </c>
      <c r="AC227" s="142">
        <v>0</v>
      </c>
      <c r="AD227" s="142">
        <v>0</v>
      </c>
      <c r="AE227" s="142">
        <v>0</v>
      </c>
      <c r="AF227" s="142">
        <v>0</v>
      </c>
      <c r="AG227" s="142">
        <v>0</v>
      </c>
      <c r="AH227" s="142">
        <v>6</v>
      </c>
      <c r="AI227" s="142">
        <v>6</v>
      </c>
      <c r="AJ227" s="364">
        <v>0</v>
      </c>
    </row>
    <row r="228" spans="1:54" s="47" customFormat="1" ht="51">
      <c r="A228" s="7">
        <v>358</v>
      </c>
      <c r="B228" s="7">
        <v>32</v>
      </c>
      <c r="C228" s="7">
        <v>11533</v>
      </c>
      <c r="D228" s="63" t="s">
        <v>415</v>
      </c>
      <c r="E228" s="63" t="s">
        <v>562</v>
      </c>
      <c r="F228" s="7" t="s">
        <v>589</v>
      </c>
      <c r="G228" s="367" t="s">
        <v>417</v>
      </c>
      <c r="H228" s="7" t="s">
        <v>1324</v>
      </c>
      <c r="I228" s="7" t="s">
        <v>559</v>
      </c>
      <c r="J228" s="7" t="s">
        <v>5</v>
      </c>
      <c r="K228" s="46">
        <v>6</v>
      </c>
      <c r="L228" s="46">
        <v>1986600</v>
      </c>
      <c r="M228" s="46">
        <v>11919600</v>
      </c>
      <c r="N228" s="46">
        <v>1986600</v>
      </c>
      <c r="O228" s="46">
        <v>11919600</v>
      </c>
      <c r="P228" s="47" t="s">
        <v>1351</v>
      </c>
      <c r="Q228" s="142">
        <v>0</v>
      </c>
      <c r="R228" s="142">
        <v>0</v>
      </c>
      <c r="S228" s="142">
        <v>0</v>
      </c>
      <c r="T228" s="142">
        <v>0</v>
      </c>
      <c r="U228" s="142">
        <v>0</v>
      </c>
      <c r="V228" s="142">
        <v>0</v>
      </c>
      <c r="W228" s="142">
        <v>0</v>
      </c>
      <c r="X228" s="142">
        <v>0</v>
      </c>
      <c r="Y228" s="142">
        <v>0</v>
      </c>
      <c r="Z228" s="142">
        <v>0</v>
      </c>
      <c r="AA228" s="142">
        <v>0</v>
      </c>
      <c r="AB228" s="142">
        <v>0</v>
      </c>
      <c r="AC228" s="142">
        <v>0</v>
      </c>
      <c r="AD228" s="142">
        <v>0</v>
      </c>
      <c r="AE228" s="142">
        <v>0</v>
      </c>
      <c r="AF228" s="142">
        <v>0</v>
      </c>
      <c r="AG228" s="142">
        <v>0</v>
      </c>
      <c r="AH228" s="142">
        <v>6</v>
      </c>
      <c r="AI228" s="142">
        <v>6</v>
      </c>
      <c r="AJ228" s="364">
        <v>0</v>
      </c>
    </row>
    <row r="229" spans="1:54" s="47" customFormat="1" ht="38.25">
      <c r="A229" s="7">
        <v>359</v>
      </c>
      <c r="B229" s="7">
        <v>33</v>
      </c>
      <c r="C229" s="7">
        <v>11531</v>
      </c>
      <c r="D229" s="63" t="s">
        <v>421</v>
      </c>
      <c r="E229" s="63" t="s">
        <v>421</v>
      </c>
      <c r="F229" s="7" t="s">
        <v>589</v>
      </c>
      <c r="G229" s="367" t="s">
        <v>423</v>
      </c>
      <c r="H229" s="7" t="s">
        <v>1324</v>
      </c>
      <c r="I229" s="7" t="s">
        <v>559</v>
      </c>
      <c r="J229" s="7" t="s">
        <v>5</v>
      </c>
      <c r="K229" s="46">
        <v>5</v>
      </c>
      <c r="L229" s="46">
        <v>1986600</v>
      </c>
      <c r="M229" s="46">
        <v>9933000</v>
      </c>
      <c r="N229" s="46">
        <v>1986600</v>
      </c>
      <c r="O229" s="46">
        <v>9933000</v>
      </c>
      <c r="P229" s="47" t="s">
        <v>1351</v>
      </c>
      <c r="Q229" s="142">
        <v>0</v>
      </c>
      <c r="R229" s="142">
        <v>0</v>
      </c>
      <c r="S229" s="142">
        <v>0</v>
      </c>
      <c r="T229" s="142">
        <v>0</v>
      </c>
      <c r="U229" s="142">
        <v>0</v>
      </c>
      <c r="V229" s="142">
        <v>0</v>
      </c>
      <c r="W229" s="142">
        <v>0</v>
      </c>
      <c r="X229" s="142">
        <v>0</v>
      </c>
      <c r="Y229" s="142">
        <v>0</v>
      </c>
      <c r="Z229" s="142">
        <v>0</v>
      </c>
      <c r="AA229" s="142">
        <v>0</v>
      </c>
      <c r="AB229" s="142">
        <v>0</v>
      </c>
      <c r="AC229" s="142">
        <v>0</v>
      </c>
      <c r="AD229" s="142">
        <v>0</v>
      </c>
      <c r="AE229" s="142">
        <v>0</v>
      </c>
      <c r="AF229" s="142">
        <v>0</v>
      </c>
      <c r="AG229" s="142">
        <v>0</v>
      </c>
      <c r="AH229" s="142">
        <v>5</v>
      </c>
      <c r="AI229" s="142">
        <v>5</v>
      </c>
      <c r="AJ229" s="364">
        <v>0</v>
      </c>
    </row>
    <row r="230" spans="1:54" s="47" customFormat="1" ht="25.5">
      <c r="A230" s="7">
        <v>360</v>
      </c>
      <c r="B230" s="7">
        <v>34</v>
      </c>
      <c r="C230" s="7">
        <v>18011</v>
      </c>
      <c r="D230" s="63" t="s">
        <v>407</v>
      </c>
      <c r="E230" s="63" t="s">
        <v>558</v>
      </c>
      <c r="F230" s="7" t="s">
        <v>481</v>
      </c>
      <c r="G230" s="367" t="s">
        <v>408</v>
      </c>
      <c r="H230" s="7" t="s">
        <v>1324</v>
      </c>
      <c r="I230" s="7" t="s">
        <v>559</v>
      </c>
      <c r="J230" s="7" t="s">
        <v>410</v>
      </c>
      <c r="K230" s="46">
        <v>6</v>
      </c>
      <c r="L230" s="46">
        <v>1123500</v>
      </c>
      <c r="M230" s="46">
        <v>6741000</v>
      </c>
      <c r="N230" s="46">
        <v>1123500</v>
      </c>
      <c r="O230" s="46">
        <v>6741000</v>
      </c>
      <c r="P230" s="47" t="s">
        <v>1351</v>
      </c>
      <c r="Q230" s="142">
        <v>0</v>
      </c>
      <c r="R230" s="142">
        <v>0</v>
      </c>
      <c r="S230" s="142">
        <v>0</v>
      </c>
      <c r="T230" s="142">
        <v>0</v>
      </c>
      <c r="U230" s="142">
        <v>0</v>
      </c>
      <c r="V230" s="142">
        <v>0</v>
      </c>
      <c r="W230" s="142">
        <v>0</v>
      </c>
      <c r="X230" s="142">
        <v>0</v>
      </c>
      <c r="Y230" s="142">
        <v>0</v>
      </c>
      <c r="Z230" s="142">
        <v>0</v>
      </c>
      <c r="AA230" s="142">
        <v>0</v>
      </c>
      <c r="AB230" s="142">
        <v>0</v>
      </c>
      <c r="AC230" s="142">
        <v>0</v>
      </c>
      <c r="AD230" s="142">
        <v>0</v>
      </c>
      <c r="AE230" s="142">
        <v>0</v>
      </c>
      <c r="AF230" s="142">
        <v>0</v>
      </c>
      <c r="AG230" s="142">
        <v>0</v>
      </c>
      <c r="AH230" s="142">
        <v>6</v>
      </c>
      <c r="AI230" s="142">
        <v>6</v>
      </c>
      <c r="AJ230" s="364">
        <v>0</v>
      </c>
    </row>
    <row r="231" spans="1:54" s="47" customFormat="1" ht="38.25">
      <c r="A231" s="7">
        <v>361</v>
      </c>
      <c r="B231" s="7">
        <v>35</v>
      </c>
      <c r="C231" s="7">
        <v>18009</v>
      </c>
      <c r="D231" s="63" t="s">
        <v>426</v>
      </c>
      <c r="E231" s="63" t="s">
        <v>426</v>
      </c>
      <c r="F231" s="7" t="s">
        <v>481</v>
      </c>
      <c r="G231" s="367" t="s">
        <v>427</v>
      </c>
      <c r="H231" s="7" t="s">
        <v>1324</v>
      </c>
      <c r="I231" s="7" t="s">
        <v>559</v>
      </c>
      <c r="J231" s="7" t="s">
        <v>410</v>
      </c>
      <c r="K231" s="46">
        <v>6</v>
      </c>
      <c r="L231" s="46">
        <v>526050</v>
      </c>
      <c r="M231" s="46">
        <v>3156300</v>
      </c>
      <c r="N231" s="46">
        <v>526050</v>
      </c>
      <c r="O231" s="46">
        <v>3156300</v>
      </c>
      <c r="P231" s="47" t="s">
        <v>1351</v>
      </c>
      <c r="Q231" s="142">
        <v>0</v>
      </c>
      <c r="R231" s="142">
        <v>0</v>
      </c>
      <c r="S231" s="142">
        <v>0</v>
      </c>
      <c r="T231" s="142">
        <v>0</v>
      </c>
      <c r="U231" s="142">
        <v>0</v>
      </c>
      <c r="V231" s="142">
        <v>0</v>
      </c>
      <c r="W231" s="142">
        <v>0</v>
      </c>
      <c r="X231" s="142">
        <v>0</v>
      </c>
      <c r="Y231" s="142">
        <v>0</v>
      </c>
      <c r="Z231" s="142">
        <v>0</v>
      </c>
      <c r="AA231" s="142">
        <v>0</v>
      </c>
      <c r="AB231" s="142">
        <v>0</v>
      </c>
      <c r="AC231" s="142">
        <v>0</v>
      </c>
      <c r="AD231" s="142">
        <v>0</v>
      </c>
      <c r="AE231" s="142">
        <v>0</v>
      </c>
      <c r="AF231" s="142">
        <v>0</v>
      </c>
      <c r="AG231" s="142">
        <v>0</v>
      </c>
      <c r="AH231" s="142">
        <v>6</v>
      </c>
      <c r="AI231" s="142">
        <v>6</v>
      </c>
      <c r="AJ231" s="364">
        <v>0</v>
      </c>
    </row>
    <row r="232" spans="1:54" s="47" customFormat="1" ht="25.5">
      <c r="A232" s="7">
        <v>362</v>
      </c>
      <c r="B232" s="7">
        <v>36</v>
      </c>
      <c r="C232" s="7">
        <v>11505</v>
      </c>
      <c r="D232" s="63" t="s">
        <v>6</v>
      </c>
      <c r="E232" s="63" t="s">
        <v>6</v>
      </c>
      <c r="F232" s="7" t="s">
        <v>567</v>
      </c>
      <c r="G232" s="367" t="s">
        <v>433</v>
      </c>
      <c r="H232" s="7" t="s">
        <v>1324</v>
      </c>
      <c r="I232" s="7" t="s">
        <v>559</v>
      </c>
      <c r="J232" s="7" t="s">
        <v>5</v>
      </c>
      <c r="K232" s="46">
        <v>6</v>
      </c>
      <c r="L232" s="46">
        <v>1783950</v>
      </c>
      <c r="M232" s="46">
        <v>10703700</v>
      </c>
      <c r="N232" s="46">
        <v>1783950</v>
      </c>
      <c r="O232" s="46">
        <v>10703700</v>
      </c>
      <c r="P232" s="47" t="s">
        <v>1351</v>
      </c>
      <c r="Q232" s="142">
        <v>0</v>
      </c>
      <c r="R232" s="142">
        <v>0</v>
      </c>
      <c r="S232" s="142">
        <v>0</v>
      </c>
      <c r="T232" s="142">
        <v>0</v>
      </c>
      <c r="U232" s="142">
        <v>0</v>
      </c>
      <c r="V232" s="142">
        <v>0</v>
      </c>
      <c r="W232" s="142">
        <v>0</v>
      </c>
      <c r="X232" s="142">
        <v>0</v>
      </c>
      <c r="Y232" s="142">
        <v>0</v>
      </c>
      <c r="Z232" s="142">
        <v>0</v>
      </c>
      <c r="AA232" s="142">
        <v>0</v>
      </c>
      <c r="AB232" s="142">
        <v>0</v>
      </c>
      <c r="AC232" s="142">
        <v>0</v>
      </c>
      <c r="AD232" s="142">
        <v>0</v>
      </c>
      <c r="AE232" s="142">
        <v>0</v>
      </c>
      <c r="AF232" s="142">
        <v>0</v>
      </c>
      <c r="AG232" s="142">
        <v>0</v>
      </c>
      <c r="AH232" s="142">
        <v>6</v>
      </c>
      <c r="AI232" s="142">
        <v>6</v>
      </c>
      <c r="AJ232" s="364">
        <v>0</v>
      </c>
    </row>
    <row r="233" spans="1:54" s="47" customFormat="1" ht="38.25">
      <c r="A233" s="7">
        <v>363</v>
      </c>
      <c r="B233" s="7">
        <v>37</v>
      </c>
      <c r="C233" s="7">
        <v>11502</v>
      </c>
      <c r="D233" s="63" t="s">
        <v>81</v>
      </c>
      <c r="E233" s="63" t="s">
        <v>81</v>
      </c>
      <c r="F233" s="7" t="s">
        <v>590</v>
      </c>
      <c r="G233" s="367" t="s">
        <v>434</v>
      </c>
      <c r="H233" s="7" t="s">
        <v>1324</v>
      </c>
      <c r="I233" s="7" t="s">
        <v>559</v>
      </c>
      <c r="J233" s="7" t="s">
        <v>5</v>
      </c>
      <c r="K233" s="46">
        <v>6</v>
      </c>
      <c r="L233" s="46">
        <v>900900</v>
      </c>
      <c r="M233" s="46">
        <v>5405400</v>
      </c>
      <c r="N233" s="46">
        <v>900900</v>
      </c>
      <c r="O233" s="46">
        <v>5405400</v>
      </c>
      <c r="P233" s="47" t="s">
        <v>1351</v>
      </c>
      <c r="Q233" s="142">
        <v>0</v>
      </c>
      <c r="R233" s="142">
        <v>0</v>
      </c>
      <c r="S233" s="142">
        <v>0</v>
      </c>
      <c r="T233" s="142">
        <v>0</v>
      </c>
      <c r="U233" s="142">
        <v>0</v>
      </c>
      <c r="V233" s="142">
        <v>0</v>
      </c>
      <c r="W233" s="142">
        <v>0</v>
      </c>
      <c r="X233" s="142">
        <v>0</v>
      </c>
      <c r="Y233" s="142">
        <v>0</v>
      </c>
      <c r="Z233" s="142">
        <v>0</v>
      </c>
      <c r="AA233" s="142">
        <v>0</v>
      </c>
      <c r="AB233" s="142">
        <v>0</v>
      </c>
      <c r="AC233" s="142">
        <v>0</v>
      </c>
      <c r="AD233" s="142">
        <v>0</v>
      </c>
      <c r="AE233" s="142">
        <v>0</v>
      </c>
      <c r="AF233" s="142">
        <v>0</v>
      </c>
      <c r="AG233" s="142">
        <v>0</v>
      </c>
      <c r="AH233" s="142">
        <v>6</v>
      </c>
      <c r="AI233" s="142">
        <v>6</v>
      </c>
      <c r="AJ233" s="364">
        <v>0</v>
      </c>
    </row>
    <row r="234" spans="1:54" s="47" customFormat="1" ht="38.25">
      <c r="A234" s="7">
        <v>364</v>
      </c>
      <c r="B234" s="7">
        <v>38</v>
      </c>
      <c r="C234" s="7">
        <v>11520</v>
      </c>
      <c r="D234" s="63" t="s">
        <v>435</v>
      </c>
      <c r="E234" s="63" t="s">
        <v>569</v>
      </c>
      <c r="F234" s="7" t="s">
        <v>570</v>
      </c>
      <c r="G234" s="367" t="s">
        <v>438</v>
      </c>
      <c r="H234" s="7" t="s">
        <v>1324</v>
      </c>
      <c r="I234" s="7" t="s">
        <v>559</v>
      </c>
      <c r="J234" s="7" t="s">
        <v>5</v>
      </c>
      <c r="K234" s="46">
        <v>6</v>
      </c>
      <c r="L234" s="46">
        <v>2011800</v>
      </c>
      <c r="M234" s="46">
        <v>12070800</v>
      </c>
      <c r="N234" s="46">
        <v>2011800</v>
      </c>
      <c r="O234" s="46">
        <v>12070800</v>
      </c>
      <c r="P234" s="47" t="s">
        <v>1351</v>
      </c>
      <c r="Q234" s="142">
        <v>0</v>
      </c>
      <c r="R234" s="142">
        <v>0</v>
      </c>
      <c r="S234" s="142">
        <v>0</v>
      </c>
      <c r="T234" s="142">
        <v>0</v>
      </c>
      <c r="U234" s="142">
        <v>0</v>
      </c>
      <c r="V234" s="142">
        <v>0</v>
      </c>
      <c r="W234" s="142">
        <v>0</v>
      </c>
      <c r="X234" s="142">
        <v>0</v>
      </c>
      <c r="Y234" s="142">
        <v>0</v>
      </c>
      <c r="Z234" s="142">
        <v>0</v>
      </c>
      <c r="AA234" s="142">
        <v>0</v>
      </c>
      <c r="AB234" s="142">
        <v>0</v>
      </c>
      <c r="AC234" s="142">
        <v>0</v>
      </c>
      <c r="AD234" s="142">
        <v>0</v>
      </c>
      <c r="AE234" s="142">
        <v>0</v>
      </c>
      <c r="AF234" s="142">
        <v>0</v>
      </c>
      <c r="AG234" s="142">
        <v>0</v>
      </c>
      <c r="AH234" s="142">
        <v>6</v>
      </c>
      <c r="AI234" s="142">
        <v>6</v>
      </c>
      <c r="AJ234" s="364">
        <v>0</v>
      </c>
    </row>
    <row r="235" spans="1:54" s="47" customFormat="1" ht="25.5">
      <c r="A235" s="7">
        <v>365</v>
      </c>
      <c r="B235" s="7">
        <v>39</v>
      </c>
      <c r="C235" s="7">
        <v>11503</v>
      </c>
      <c r="D235" s="63" t="s">
        <v>11</v>
      </c>
      <c r="E235" s="63" t="s">
        <v>11</v>
      </c>
      <c r="F235" s="7" t="s">
        <v>567</v>
      </c>
      <c r="G235" s="367" t="s">
        <v>439</v>
      </c>
      <c r="H235" s="7" t="s">
        <v>1324</v>
      </c>
      <c r="I235" s="7" t="s">
        <v>559</v>
      </c>
      <c r="J235" s="7" t="s">
        <v>5</v>
      </c>
      <c r="K235" s="46">
        <v>8</v>
      </c>
      <c r="L235" s="46">
        <v>725550</v>
      </c>
      <c r="M235" s="46">
        <v>5804400</v>
      </c>
      <c r="N235" s="46">
        <v>725550</v>
      </c>
      <c r="O235" s="46">
        <v>5804400</v>
      </c>
      <c r="P235" s="47" t="s">
        <v>1351</v>
      </c>
      <c r="Q235" s="142">
        <v>0</v>
      </c>
      <c r="R235" s="142">
        <v>0</v>
      </c>
      <c r="S235" s="142">
        <v>0</v>
      </c>
      <c r="T235" s="142">
        <v>0</v>
      </c>
      <c r="U235" s="142">
        <v>0</v>
      </c>
      <c r="V235" s="142">
        <v>0</v>
      </c>
      <c r="W235" s="142">
        <v>0</v>
      </c>
      <c r="X235" s="142">
        <v>0</v>
      </c>
      <c r="Y235" s="142">
        <v>0</v>
      </c>
      <c r="Z235" s="142">
        <v>0</v>
      </c>
      <c r="AA235" s="142">
        <v>0</v>
      </c>
      <c r="AB235" s="142">
        <v>0</v>
      </c>
      <c r="AC235" s="142">
        <v>0</v>
      </c>
      <c r="AD235" s="142">
        <v>0</v>
      </c>
      <c r="AE235" s="142">
        <v>0</v>
      </c>
      <c r="AF235" s="142">
        <v>0</v>
      </c>
      <c r="AG235" s="142">
        <v>0</v>
      </c>
      <c r="AH235" s="142">
        <v>8</v>
      </c>
      <c r="AI235" s="142">
        <v>8</v>
      </c>
      <c r="AJ235" s="364">
        <v>0</v>
      </c>
    </row>
    <row r="236" spans="1:54" s="37" customFormat="1" ht="38.25">
      <c r="A236" s="7">
        <v>366</v>
      </c>
      <c r="B236" s="7">
        <v>40</v>
      </c>
      <c r="C236" s="7">
        <v>11557</v>
      </c>
      <c r="D236" s="63" t="s">
        <v>440</v>
      </c>
      <c r="E236" s="63" t="s">
        <v>572</v>
      </c>
      <c r="F236" s="7" t="s">
        <v>573</v>
      </c>
      <c r="G236" s="367" t="s">
        <v>443</v>
      </c>
      <c r="H236" s="7" t="s">
        <v>1324</v>
      </c>
      <c r="I236" s="7" t="s">
        <v>559</v>
      </c>
      <c r="J236" s="7" t="s">
        <v>112</v>
      </c>
      <c r="K236" s="46">
        <v>3</v>
      </c>
      <c r="L236" s="46">
        <v>5788650</v>
      </c>
      <c r="M236" s="46">
        <v>17365950</v>
      </c>
      <c r="N236" s="46">
        <v>5788650</v>
      </c>
      <c r="O236" s="46">
        <v>17365950</v>
      </c>
      <c r="P236" s="47" t="s">
        <v>1351</v>
      </c>
      <c r="Q236" s="142">
        <v>0</v>
      </c>
      <c r="R236" s="142">
        <v>0</v>
      </c>
      <c r="S236" s="142">
        <v>0</v>
      </c>
      <c r="T236" s="142">
        <v>0</v>
      </c>
      <c r="U236" s="142">
        <v>0</v>
      </c>
      <c r="V236" s="142">
        <v>0</v>
      </c>
      <c r="W236" s="142">
        <v>0</v>
      </c>
      <c r="X236" s="142">
        <v>0</v>
      </c>
      <c r="Y236" s="142">
        <v>0</v>
      </c>
      <c r="Z236" s="142">
        <v>0</v>
      </c>
      <c r="AA236" s="142">
        <v>0</v>
      </c>
      <c r="AB236" s="142">
        <v>0</v>
      </c>
      <c r="AC236" s="142">
        <v>0</v>
      </c>
      <c r="AD236" s="142">
        <v>0</v>
      </c>
      <c r="AE236" s="142">
        <v>0</v>
      </c>
      <c r="AF236" s="142">
        <v>0</v>
      </c>
      <c r="AG236" s="142">
        <v>0</v>
      </c>
      <c r="AH236" s="142">
        <v>3</v>
      </c>
      <c r="AI236" s="142">
        <v>3</v>
      </c>
      <c r="AJ236" s="364">
        <v>0</v>
      </c>
    </row>
    <row r="237" spans="1:54" s="47" customFormat="1" ht="25.5">
      <c r="A237" s="7">
        <v>367</v>
      </c>
      <c r="B237" s="7">
        <v>41</v>
      </c>
      <c r="C237" s="7">
        <v>11528</v>
      </c>
      <c r="D237" s="63" t="s">
        <v>313</v>
      </c>
      <c r="E237" s="63" t="s">
        <v>313</v>
      </c>
      <c r="F237" s="7" t="s">
        <v>574</v>
      </c>
      <c r="G237" s="367" t="s">
        <v>447</v>
      </c>
      <c r="H237" s="7" t="s">
        <v>1324</v>
      </c>
      <c r="I237" s="7" t="s">
        <v>559</v>
      </c>
      <c r="J237" s="7" t="s">
        <v>5</v>
      </c>
      <c r="K237" s="46">
        <v>6</v>
      </c>
      <c r="L237" s="46">
        <v>3108000</v>
      </c>
      <c r="M237" s="46">
        <v>18648000</v>
      </c>
      <c r="N237" s="46">
        <v>3108000</v>
      </c>
      <c r="O237" s="46">
        <v>18648000</v>
      </c>
      <c r="P237" s="47" t="s">
        <v>1351</v>
      </c>
      <c r="Q237" s="142">
        <v>0</v>
      </c>
      <c r="R237" s="142">
        <v>0</v>
      </c>
      <c r="S237" s="142">
        <v>0</v>
      </c>
      <c r="T237" s="142">
        <v>0</v>
      </c>
      <c r="U237" s="142">
        <v>0</v>
      </c>
      <c r="V237" s="142">
        <v>0</v>
      </c>
      <c r="W237" s="142">
        <v>0</v>
      </c>
      <c r="X237" s="142">
        <v>0</v>
      </c>
      <c r="Y237" s="142">
        <v>0</v>
      </c>
      <c r="Z237" s="142">
        <v>0</v>
      </c>
      <c r="AA237" s="142">
        <v>0</v>
      </c>
      <c r="AB237" s="142">
        <v>0</v>
      </c>
      <c r="AC237" s="142">
        <v>0</v>
      </c>
      <c r="AD237" s="142">
        <v>0</v>
      </c>
      <c r="AE237" s="142">
        <v>0</v>
      </c>
      <c r="AF237" s="142">
        <v>0</v>
      </c>
      <c r="AG237" s="142">
        <v>0</v>
      </c>
      <c r="AH237" s="142">
        <v>6</v>
      </c>
      <c r="AI237" s="142">
        <v>6</v>
      </c>
      <c r="AJ237" s="364">
        <v>0</v>
      </c>
    </row>
    <row r="238" spans="1:54" s="47" customFormat="1" ht="25.5">
      <c r="A238" s="7">
        <v>368</v>
      </c>
      <c r="B238" s="7">
        <v>42</v>
      </c>
      <c r="C238" s="7">
        <v>11516</v>
      </c>
      <c r="D238" s="63" t="s">
        <v>448</v>
      </c>
      <c r="E238" s="63" t="s">
        <v>575</v>
      </c>
      <c r="F238" s="7" t="s">
        <v>568</v>
      </c>
      <c r="G238" s="367" t="s">
        <v>450</v>
      </c>
      <c r="H238" s="7" t="s">
        <v>1324</v>
      </c>
      <c r="I238" s="7" t="s">
        <v>559</v>
      </c>
      <c r="J238" s="7" t="s">
        <v>5</v>
      </c>
      <c r="K238" s="46">
        <v>6</v>
      </c>
      <c r="L238" s="46">
        <v>1483650</v>
      </c>
      <c r="M238" s="46">
        <v>8901900</v>
      </c>
      <c r="N238" s="46">
        <v>1483650</v>
      </c>
      <c r="O238" s="46">
        <v>8901900</v>
      </c>
      <c r="P238" s="47" t="s">
        <v>1351</v>
      </c>
      <c r="Q238" s="142">
        <v>0</v>
      </c>
      <c r="R238" s="142">
        <v>0</v>
      </c>
      <c r="S238" s="142">
        <v>0</v>
      </c>
      <c r="T238" s="142">
        <v>0</v>
      </c>
      <c r="U238" s="142">
        <v>0</v>
      </c>
      <c r="V238" s="142">
        <v>0</v>
      </c>
      <c r="W238" s="142">
        <v>0</v>
      </c>
      <c r="X238" s="142">
        <v>0</v>
      </c>
      <c r="Y238" s="142">
        <v>0</v>
      </c>
      <c r="Z238" s="142">
        <v>0</v>
      </c>
      <c r="AA238" s="142">
        <v>0</v>
      </c>
      <c r="AB238" s="142">
        <v>0</v>
      </c>
      <c r="AC238" s="142">
        <v>0</v>
      </c>
      <c r="AD238" s="142">
        <v>0</v>
      </c>
      <c r="AE238" s="142">
        <v>0</v>
      </c>
      <c r="AF238" s="142">
        <v>0</v>
      </c>
      <c r="AG238" s="142">
        <v>0</v>
      </c>
      <c r="AH238" s="142">
        <v>6</v>
      </c>
      <c r="AI238" s="142">
        <v>6</v>
      </c>
      <c r="AJ238" s="364">
        <v>0</v>
      </c>
    </row>
    <row r="239" spans="1:54" s="47" customFormat="1" ht="25.5">
      <c r="A239" s="7">
        <v>369</v>
      </c>
      <c r="B239" s="7">
        <v>43</v>
      </c>
      <c r="C239" s="7">
        <v>11521</v>
      </c>
      <c r="D239" s="63" t="s">
        <v>315</v>
      </c>
      <c r="E239" s="63" t="s">
        <v>315</v>
      </c>
      <c r="F239" s="7" t="s">
        <v>567</v>
      </c>
      <c r="G239" s="367" t="s">
        <v>452</v>
      </c>
      <c r="H239" s="7" t="s">
        <v>1324</v>
      </c>
      <c r="I239" s="7" t="s">
        <v>559</v>
      </c>
      <c r="J239" s="7" t="s">
        <v>5</v>
      </c>
      <c r="K239" s="46">
        <v>6</v>
      </c>
      <c r="L239" s="46">
        <v>1501500</v>
      </c>
      <c r="M239" s="46">
        <v>9009000</v>
      </c>
      <c r="N239" s="46">
        <v>1501500</v>
      </c>
      <c r="O239" s="46">
        <v>9009000</v>
      </c>
      <c r="P239" s="47" t="s">
        <v>1351</v>
      </c>
      <c r="Q239" s="142">
        <v>0</v>
      </c>
      <c r="R239" s="142">
        <v>0</v>
      </c>
      <c r="S239" s="142">
        <v>0</v>
      </c>
      <c r="T239" s="142">
        <v>0</v>
      </c>
      <c r="U239" s="142">
        <v>0</v>
      </c>
      <c r="V239" s="142">
        <v>0</v>
      </c>
      <c r="W239" s="142">
        <v>0</v>
      </c>
      <c r="X239" s="142">
        <v>0</v>
      </c>
      <c r="Y239" s="142">
        <v>0</v>
      </c>
      <c r="Z239" s="142">
        <v>0</v>
      </c>
      <c r="AA239" s="142">
        <v>0</v>
      </c>
      <c r="AB239" s="142">
        <v>0</v>
      </c>
      <c r="AC239" s="142">
        <v>0</v>
      </c>
      <c r="AD239" s="142">
        <v>0</v>
      </c>
      <c r="AE239" s="142">
        <v>0</v>
      </c>
      <c r="AF239" s="142">
        <v>0</v>
      </c>
      <c r="AG239" s="142">
        <v>0</v>
      </c>
      <c r="AH239" s="142">
        <v>6</v>
      </c>
      <c r="AI239" s="142">
        <v>6</v>
      </c>
      <c r="AJ239" s="364">
        <v>0</v>
      </c>
    </row>
    <row r="240" spans="1:54" s="47" customFormat="1" ht="38.25">
      <c r="A240" s="7">
        <v>370</v>
      </c>
      <c r="B240" s="7">
        <v>44</v>
      </c>
      <c r="C240" s="7" t="s">
        <v>577</v>
      </c>
      <c r="D240" s="63" t="s">
        <v>483</v>
      </c>
      <c r="E240" s="63" t="s">
        <v>578</v>
      </c>
      <c r="F240" s="7" t="s">
        <v>579</v>
      </c>
      <c r="G240" s="367" t="s">
        <v>454</v>
      </c>
      <c r="H240" s="7" t="s">
        <v>1324</v>
      </c>
      <c r="I240" s="7" t="s">
        <v>559</v>
      </c>
      <c r="J240" s="7" t="s">
        <v>5</v>
      </c>
      <c r="K240" s="46">
        <v>3</v>
      </c>
      <c r="L240" s="46">
        <v>1189650</v>
      </c>
      <c r="M240" s="46">
        <v>3568950</v>
      </c>
      <c r="N240" s="46">
        <v>1189650</v>
      </c>
      <c r="O240" s="46">
        <v>3568950</v>
      </c>
      <c r="P240" s="47" t="s">
        <v>1351</v>
      </c>
      <c r="Q240" s="142">
        <v>0</v>
      </c>
      <c r="R240" s="142">
        <v>0</v>
      </c>
      <c r="S240" s="142">
        <v>0</v>
      </c>
      <c r="T240" s="142">
        <v>0</v>
      </c>
      <c r="U240" s="142">
        <v>0</v>
      </c>
      <c r="V240" s="142">
        <v>0</v>
      </c>
      <c r="W240" s="142">
        <v>0</v>
      </c>
      <c r="X240" s="142">
        <v>0</v>
      </c>
      <c r="Y240" s="142">
        <v>0</v>
      </c>
      <c r="Z240" s="142">
        <v>0</v>
      </c>
      <c r="AA240" s="142">
        <v>0</v>
      </c>
      <c r="AB240" s="142">
        <v>0</v>
      </c>
      <c r="AC240" s="142">
        <v>0</v>
      </c>
      <c r="AD240" s="142">
        <v>0</v>
      </c>
      <c r="AE240" s="142">
        <v>0</v>
      </c>
      <c r="AF240" s="142">
        <v>0</v>
      </c>
      <c r="AG240" s="142">
        <v>0</v>
      </c>
      <c r="AH240" s="142">
        <v>3</v>
      </c>
      <c r="AI240" s="142">
        <v>3</v>
      </c>
      <c r="AJ240" s="364">
        <v>0</v>
      </c>
    </row>
    <row r="241" spans="1:54" s="47" customFormat="1" ht="25.5">
      <c r="A241" s="7">
        <v>371</v>
      </c>
      <c r="B241" s="7">
        <v>45</v>
      </c>
      <c r="C241" s="7">
        <v>11510</v>
      </c>
      <c r="D241" s="63" t="s">
        <v>286</v>
      </c>
      <c r="E241" s="63" t="s">
        <v>565</v>
      </c>
      <c r="F241" s="7" t="s">
        <v>587</v>
      </c>
      <c r="G241" s="367" t="s">
        <v>425</v>
      </c>
      <c r="H241" s="7" t="s">
        <v>1324</v>
      </c>
      <c r="I241" s="7" t="s">
        <v>559</v>
      </c>
      <c r="J241" s="7" t="s">
        <v>5</v>
      </c>
      <c r="K241" s="46">
        <v>3</v>
      </c>
      <c r="L241" s="46">
        <v>1432200</v>
      </c>
      <c r="M241" s="46">
        <v>4296600</v>
      </c>
      <c r="N241" s="46">
        <v>1432200</v>
      </c>
      <c r="O241" s="46">
        <v>4296600</v>
      </c>
      <c r="P241" s="47" t="s">
        <v>1351</v>
      </c>
      <c r="Q241" s="142">
        <v>0</v>
      </c>
      <c r="R241" s="142">
        <v>0</v>
      </c>
      <c r="S241" s="142">
        <v>0</v>
      </c>
      <c r="T241" s="142">
        <v>0</v>
      </c>
      <c r="U241" s="142">
        <v>0</v>
      </c>
      <c r="V241" s="142">
        <v>0</v>
      </c>
      <c r="W241" s="142">
        <v>0</v>
      </c>
      <c r="X241" s="142">
        <v>0</v>
      </c>
      <c r="Y241" s="142">
        <v>0</v>
      </c>
      <c r="Z241" s="142">
        <v>0</v>
      </c>
      <c r="AA241" s="142">
        <v>0</v>
      </c>
      <c r="AB241" s="142">
        <v>0</v>
      </c>
      <c r="AC241" s="142">
        <v>0</v>
      </c>
      <c r="AD241" s="142">
        <v>0</v>
      </c>
      <c r="AE241" s="142">
        <v>0</v>
      </c>
      <c r="AF241" s="142">
        <v>0</v>
      </c>
      <c r="AG241" s="142">
        <v>0</v>
      </c>
      <c r="AH241" s="142">
        <v>3</v>
      </c>
      <c r="AI241" s="142">
        <v>3</v>
      </c>
      <c r="AJ241" s="364">
        <v>0</v>
      </c>
    </row>
    <row r="242" spans="1:54" s="47" customFormat="1" ht="25.5">
      <c r="B242" s="91" t="s">
        <v>715</v>
      </c>
      <c r="C242" s="7"/>
      <c r="D242" s="14"/>
      <c r="E242" s="14"/>
      <c r="F242" s="7"/>
      <c r="G242" s="367"/>
      <c r="H242" s="7"/>
      <c r="I242" s="7"/>
      <c r="J242" s="7"/>
      <c r="K242" s="46"/>
      <c r="L242" s="46"/>
      <c r="M242" s="351">
        <v>8952552880</v>
      </c>
      <c r="N242" s="46"/>
      <c r="O242" s="351">
        <f>SUM(O243:O296)</f>
        <v>8623559910</v>
      </c>
      <c r="P242" s="47" t="s">
        <v>1351</v>
      </c>
      <c r="Q242" s="142" t="e">
        <v>#N/A</v>
      </c>
      <c r="R242" s="142" t="e">
        <v>#N/A</v>
      </c>
      <c r="S242" s="142" t="e">
        <v>#N/A</v>
      </c>
      <c r="T242" s="142" t="e">
        <v>#N/A</v>
      </c>
      <c r="U242" s="142" t="e">
        <v>#N/A</v>
      </c>
      <c r="V242" s="142" t="e">
        <v>#N/A</v>
      </c>
      <c r="W242" s="142" t="e">
        <v>#N/A</v>
      </c>
      <c r="X242" s="142" t="e">
        <v>#N/A</v>
      </c>
      <c r="Y242" s="142" t="e">
        <v>#N/A</v>
      </c>
      <c r="Z242" s="142" t="e">
        <v>#N/A</v>
      </c>
      <c r="AA242" s="142" t="e">
        <v>#N/A</v>
      </c>
      <c r="AB242" s="142" t="e">
        <v>#N/A</v>
      </c>
      <c r="AC242" s="142" t="e">
        <v>#N/A</v>
      </c>
      <c r="AD242" s="142" t="e">
        <v>#N/A</v>
      </c>
      <c r="AE242" s="142" t="e">
        <v>#N/A</v>
      </c>
      <c r="AF242" s="142" t="e">
        <v>#N/A</v>
      </c>
      <c r="AG242" s="142" t="e">
        <v>#N/A</v>
      </c>
      <c r="AH242" s="142" t="e">
        <v>#N/A</v>
      </c>
      <c r="AI242" s="142" t="e">
        <v>#N/A</v>
      </c>
      <c r="AJ242" s="364" t="e">
        <v>#N/A</v>
      </c>
      <c r="AK242" s="364" t="e">
        <v>#N/A</v>
      </c>
      <c r="AL242" s="364" t="e">
        <v>#N/A</v>
      </c>
      <c r="AM242" s="364" t="e">
        <v>#N/A</v>
      </c>
      <c r="AN242" s="364" t="e">
        <v>#N/A</v>
      </c>
      <c r="AO242" s="364" t="e">
        <v>#N/A</v>
      </c>
      <c r="AP242" s="364" t="e">
        <v>#N/A</v>
      </c>
      <c r="AQ242" s="364" t="e">
        <v>#N/A</v>
      </c>
      <c r="AR242" s="364" t="e">
        <v>#N/A</v>
      </c>
      <c r="AS242" s="364" t="e">
        <v>#N/A</v>
      </c>
      <c r="AT242" s="364" t="e">
        <v>#N/A</v>
      </c>
      <c r="AU242" s="364" t="e">
        <v>#N/A</v>
      </c>
      <c r="AV242" s="364" t="e">
        <v>#N/A</v>
      </c>
      <c r="AW242" s="364" t="e">
        <v>#N/A</v>
      </c>
      <c r="AX242" s="364" t="e">
        <v>#N/A</v>
      </c>
      <c r="AY242" s="364" t="e">
        <v>#N/A</v>
      </c>
      <c r="AZ242" s="364" t="e">
        <v>#N/A</v>
      </c>
      <c r="BA242" s="364" t="e">
        <v>#N/A</v>
      </c>
      <c r="BB242" s="364" t="e">
        <v>#N/A</v>
      </c>
    </row>
    <row r="243" spans="1:54" s="47" customFormat="1" ht="25.5">
      <c r="A243" s="7">
        <v>372</v>
      </c>
      <c r="B243" s="7">
        <v>46</v>
      </c>
      <c r="C243" s="7">
        <v>66039</v>
      </c>
      <c r="D243" s="63" t="s">
        <v>716</v>
      </c>
      <c r="E243" s="63" t="s">
        <v>716</v>
      </c>
      <c r="F243" s="7" t="s">
        <v>717</v>
      </c>
      <c r="G243" s="367" t="s">
        <v>718</v>
      </c>
      <c r="H243" s="7" t="s">
        <v>647</v>
      </c>
      <c r="I243" s="7" t="s">
        <v>596</v>
      </c>
      <c r="J243" s="7" t="s">
        <v>5</v>
      </c>
      <c r="K243" s="46">
        <v>5</v>
      </c>
      <c r="L243" s="46">
        <v>3311280</v>
      </c>
      <c r="M243" s="46">
        <v>16556400</v>
      </c>
      <c r="N243" s="46">
        <v>3309600</v>
      </c>
      <c r="O243" s="46">
        <v>16548000</v>
      </c>
      <c r="P243" s="47" t="s">
        <v>1351</v>
      </c>
      <c r="Q243" s="142">
        <v>5</v>
      </c>
      <c r="R243" s="142">
        <v>0</v>
      </c>
      <c r="S243" s="142">
        <v>0</v>
      </c>
      <c r="T243" s="142">
        <v>0</v>
      </c>
      <c r="U243" s="142">
        <v>0</v>
      </c>
      <c r="V243" s="142">
        <v>0</v>
      </c>
      <c r="W243" s="142">
        <v>0</v>
      </c>
      <c r="X243" s="142">
        <v>0</v>
      </c>
      <c r="Y243" s="142">
        <v>0</v>
      </c>
      <c r="Z243" s="142">
        <v>0</v>
      </c>
      <c r="AA243" s="142">
        <v>0</v>
      </c>
      <c r="AB243" s="142">
        <v>0</v>
      </c>
      <c r="AC243" s="142">
        <v>0</v>
      </c>
      <c r="AD243" s="142">
        <v>0</v>
      </c>
      <c r="AE243" s="142">
        <v>0</v>
      </c>
      <c r="AF243" s="142">
        <v>0</v>
      </c>
      <c r="AG243" s="142">
        <v>0</v>
      </c>
      <c r="AH243" s="142">
        <v>0</v>
      </c>
      <c r="AI243" s="142">
        <v>5</v>
      </c>
      <c r="AJ243" s="364">
        <v>0</v>
      </c>
    </row>
    <row r="244" spans="1:54" s="47" customFormat="1" ht="63.75">
      <c r="A244" s="7">
        <v>373</v>
      </c>
      <c r="B244" s="7">
        <v>47</v>
      </c>
      <c r="C244" s="7">
        <v>66300</v>
      </c>
      <c r="D244" s="63" t="s">
        <v>667</v>
      </c>
      <c r="E244" s="63" t="s">
        <v>667</v>
      </c>
      <c r="F244" s="7" t="s">
        <v>719</v>
      </c>
      <c r="G244" s="367" t="s">
        <v>669</v>
      </c>
      <c r="H244" s="7" t="s">
        <v>633</v>
      </c>
      <c r="I244" s="7" t="s">
        <v>180</v>
      </c>
      <c r="J244" s="7" t="s">
        <v>113</v>
      </c>
      <c r="K244" s="46">
        <v>100</v>
      </c>
      <c r="L244" s="46">
        <v>627000</v>
      </c>
      <c r="M244" s="46">
        <v>62700000</v>
      </c>
      <c r="N244" s="46">
        <v>619500</v>
      </c>
      <c r="O244" s="46">
        <v>61950000</v>
      </c>
      <c r="P244" s="47" t="s">
        <v>1351</v>
      </c>
      <c r="Q244" s="142">
        <v>100</v>
      </c>
      <c r="R244" s="142">
        <v>0</v>
      </c>
      <c r="S244" s="142">
        <v>0</v>
      </c>
      <c r="T244" s="142">
        <v>0</v>
      </c>
      <c r="U244" s="142">
        <v>0</v>
      </c>
      <c r="V244" s="142">
        <v>0</v>
      </c>
      <c r="W244" s="142">
        <v>0</v>
      </c>
      <c r="X244" s="142">
        <v>0</v>
      </c>
      <c r="Y244" s="142">
        <v>0</v>
      </c>
      <c r="Z244" s="142">
        <v>0</v>
      </c>
      <c r="AA244" s="142">
        <v>0</v>
      </c>
      <c r="AB244" s="142">
        <v>0</v>
      </c>
      <c r="AC244" s="142">
        <v>0</v>
      </c>
      <c r="AD244" s="142">
        <v>0</v>
      </c>
      <c r="AE244" s="142">
        <v>0</v>
      </c>
      <c r="AF244" s="142">
        <v>0</v>
      </c>
      <c r="AG244" s="142">
        <v>0</v>
      </c>
      <c r="AH244" s="142">
        <v>0</v>
      </c>
      <c r="AI244" s="142">
        <v>100</v>
      </c>
      <c r="AJ244" s="364">
        <v>0</v>
      </c>
    </row>
    <row r="245" spans="1:54" s="47" customFormat="1" ht="38.25">
      <c r="A245" s="7">
        <v>374</v>
      </c>
      <c r="B245" s="7">
        <v>48</v>
      </c>
      <c r="C245" s="7">
        <v>66316</v>
      </c>
      <c r="D245" s="63" t="s">
        <v>720</v>
      </c>
      <c r="E245" s="63" t="s">
        <v>720</v>
      </c>
      <c r="F245" s="7" t="s">
        <v>721</v>
      </c>
      <c r="G245" s="367" t="s">
        <v>722</v>
      </c>
      <c r="H245" s="7" t="s">
        <v>647</v>
      </c>
      <c r="I245" s="7" t="s">
        <v>596</v>
      </c>
      <c r="J245" s="7" t="s">
        <v>5</v>
      </c>
      <c r="K245" s="46">
        <v>4</v>
      </c>
      <c r="L245" s="46">
        <v>4675000</v>
      </c>
      <c r="M245" s="46">
        <v>18700000</v>
      </c>
      <c r="N245" s="46">
        <v>4669350</v>
      </c>
      <c r="O245" s="46">
        <v>18677400</v>
      </c>
      <c r="P245" s="47" t="s">
        <v>1351</v>
      </c>
      <c r="Q245" s="142">
        <v>4</v>
      </c>
      <c r="R245" s="142">
        <v>0</v>
      </c>
      <c r="S245" s="142">
        <v>0</v>
      </c>
      <c r="T245" s="142">
        <v>0</v>
      </c>
      <c r="U245" s="142">
        <v>0</v>
      </c>
      <c r="V245" s="142">
        <v>0</v>
      </c>
      <c r="W245" s="142">
        <v>0</v>
      </c>
      <c r="X245" s="142">
        <v>0</v>
      </c>
      <c r="Y245" s="142">
        <v>0</v>
      </c>
      <c r="Z245" s="142">
        <v>0</v>
      </c>
      <c r="AA245" s="142">
        <v>0</v>
      </c>
      <c r="AB245" s="142">
        <v>0</v>
      </c>
      <c r="AC245" s="142">
        <v>0</v>
      </c>
      <c r="AD245" s="142">
        <v>0</v>
      </c>
      <c r="AE245" s="142">
        <v>0</v>
      </c>
      <c r="AF245" s="142">
        <v>0</v>
      </c>
      <c r="AG245" s="142">
        <v>0</v>
      </c>
      <c r="AH245" s="142">
        <v>0</v>
      </c>
      <c r="AI245" s="142">
        <v>4</v>
      </c>
      <c r="AJ245" s="364">
        <v>0</v>
      </c>
    </row>
    <row r="246" spans="1:54" s="47" customFormat="1" ht="38.25">
      <c r="A246" s="7">
        <v>375</v>
      </c>
      <c r="B246" s="7">
        <v>49</v>
      </c>
      <c r="C246" s="7">
        <v>66317</v>
      </c>
      <c r="D246" s="63" t="s">
        <v>723</v>
      </c>
      <c r="E246" s="63" t="s">
        <v>723</v>
      </c>
      <c r="F246" s="7" t="s">
        <v>721</v>
      </c>
      <c r="G246" s="367" t="s">
        <v>722</v>
      </c>
      <c r="H246" s="7" t="s">
        <v>647</v>
      </c>
      <c r="I246" s="7" t="s">
        <v>596</v>
      </c>
      <c r="J246" s="7" t="s">
        <v>5</v>
      </c>
      <c r="K246" s="46">
        <v>2</v>
      </c>
      <c r="L246" s="46">
        <v>4675000</v>
      </c>
      <c r="M246" s="46">
        <v>9350000</v>
      </c>
      <c r="N246" s="46">
        <v>4669350</v>
      </c>
      <c r="O246" s="46">
        <v>9338700</v>
      </c>
      <c r="P246" s="47" t="s">
        <v>1351</v>
      </c>
      <c r="Q246" s="142">
        <v>2</v>
      </c>
      <c r="R246" s="142">
        <v>0</v>
      </c>
      <c r="S246" s="142">
        <v>0</v>
      </c>
      <c r="T246" s="142">
        <v>0</v>
      </c>
      <c r="U246" s="142">
        <v>0</v>
      </c>
      <c r="V246" s="142">
        <v>0</v>
      </c>
      <c r="W246" s="142">
        <v>0</v>
      </c>
      <c r="X246" s="142">
        <v>0</v>
      </c>
      <c r="Y246" s="142">
        <v>0</v>
      </c>
      <c r="Z246" s="142">
        <v>0</v>
      </c>
      <c r="AA246" s="142">
        <v>0</v>
      </c>
      <c r="AB246" s="142">
        <v>0</v>
      </c>
      <c r="AC246" s="142">
        <v>0</v>
      </c>
      <c r="AD246" s="142">
        <v>0</v>
      </c>
      <c r="AE246" s="142">
        <v>0</v>
      </c>
      <c r="AF246" s="142">
        <v>0</v>
      </c>
      <c r="AG246" s="142">
        <v>0</v>
      </c>
      <c r="AH246" s="142">
        <v>0</v>
      </c>
      <c r="AI246" s="142">
        <v>2</v>
      </c>
      <c r="AJ246" s="364">
        <v>0</v>
      </c>
    </row>
    <row r="247" spans="1:54" s="47" customFormat="1" ht="25.5">
      <c r="A247" s="7">
        <v>376</v>
      </c>
      <c r="B247" s="7">
        <v>50</v>
      </c>
      <c r="C247" s="7">
        <v>66318</v>
      </c>
      <c r="D247" s="63" t="s">
        <v>724</v>
      </c>
      <c r="E247" s="63" t="s">
        <v>724</v>
      </c>
      <c r="F247" s="7" t="s">
        <v>725</v>
      </c>
      <c r="G247" s="367" t="s">
        <v>722</v>
      </c>
      <c r="H247" s="7" t="s">
        <v>647</v>
      </c>
      <c r="I247" s="7" t="s">
        <v>596</v>
      </c>
      <c r="J247" s="7" t="s">
        <v>5</v>
      </c>
      <c r="K247" s="46">
        <v>6</v>
      </c>
      <c r="L247" s="46">
        <v>10555000</v>
      </c>
      <c r="M247" s="46">
        <v>63330000</v>
      </c>
      <c r="N247" s="46">
        <v>10549350</v>
      </c>
      <c r="O247" s="46">
        <v>63296100</v>
      </c>
      <c r="P247" s="47" t="s">
        <v>1351</v>
      </c>
      <c r="Q247" s="142">
        <v>6</v>
      </c>
      <c r="R247" s="142">
        <v>0</v>
      </c>
      <c r="S247" s="142">
        <v>0</v>
      </c>
      <c r="T247" s="142">
        <v>0</v>
      </c>
      <c r="U247" s="142">
        <v>0</v>
      </c>
      <c r="V247" s="142">
        <v>0</v>
      </c>
      <c r="W247" s="142">
        <v>0</v>
      </c>
      <c r="X247" s="142">
        <v>0</v>
      </c>
      <c r="Y247" s="142">
        <v>0</v>
      </c>
      <c r="Z247" s="142">
        <v>0</v>
      </c>
      <c r="AA247" s="142">
        <v>0</v>
      </c>
      <c r="AB247" s="142">
        <v>0</v>
      </c>
      <c r="AC247" s="142">
        <v>0</v>
      </c>
      <c r="AD247" s="142">
        <v>0</v>
      </c>
      <c r="AE247" s="142">
        <v>0</v>
      </c>
      <c r="AF247" s="142">
        <v>0</v>
      </c>
      <c r="AG247" s="142">
        <v>0</v>
      </c>
      <c r="AH247" s="142">
        <v>0</v>
      </c>
      <c r="AI247" s="142">
        <v>6</v>
      </c>
      <c r="AJ247" s="364">
        <v>0</v>
      </c>
    </row>
    <row r="248" spans="1:54" s="47" customFormat="1" ht="25.5">
      <c r="A248" s="7">
        <v>377</v>
      </c>
      <c r="B248" s="7">
        <v>51</v>
      </c>
      <c r="C248" s="7">
        <v>66319</v>
      </c>
      <c r="D248" s="63" t="s">
        <v>726</v>
      </c>
      <c r="E248" s="63" t="s">
        <v>726</v>
      </c>
      <c r="F248" s="7" t="s">
        <v>727</v>
      </c>
      <c r="G248" s="367" t="s">
        <v>722</v>
      </c>
      <c r="H248" s="7" t="s">
        <v>647</v>
      </c>
      <c r="I248" s="7" t="s">
        <v>596</v>
      </c>
      <c r="J248" s="7" t="s">
        <v>5</v>
      </c>
      <c r="K248" s="46">
        <v>20</v>
      </c>
      <c r="L248" s="46">
        <v>9825425</v>
      </c>
      <c r="M248" s="46">
        <v>196508500</v>
      </c>
      <c r="N248" s="46">
        <v>9819600</v>
      </c>
      <c r="O248" s="46">
        <v>196392000</v>
      </c>
      <c r="P248" s="47" t="s">
        <v>1351</v>
      </c>
      <c r="Q248" s="142">
        <v>20</v>
      </c>
      <c r="R248" s="142">
        <v>0</v>
      </c>
      <c r="S248" s="142">
        <v>0</v>
      </c>
      <c r="T248" s="142">
        <v>0</v>
      </c>
      <c r="U248" s="142">
        <v>0</v>
      </c>
      <c r="V248" s="142">
        <v>0</v>
      </c>
      <c r="W248" s="142">
        <v>0</v>
      </c>
      <c r="X248" s="142">
        <v>0</v>
      </c>
      <c r="Y248" s="142">
        <v>0</v>
      </c>
      <c r="Z248" s="142">
        <v>0</v>
      </c>
      <c r="AA248" s="142">
        <v>0</v>
      </c>
      <c r="AB248" s="142">
        <v>0</v>
      </c>
      <c r="AC248" s="142">
        <v>0</v>
      </c>
      <c r="AD248" s="142">
        <v>0</v>
      </c>
      <c r="AE248" s="142">
        <v>0</v>
      </c>
      <c r="AF248" s="142">
        <v>0</v>
      </c>
      <c r="AG248" s="142">
        <v>0</v>
      </c>
      <c r="AH248" s="142">
        <v>0</v>
      </c>
      <c r="AI248" s="142">
        <v>20</v>
      </c>
      <c r="AJ248" s="364">
        <v>0</v>
      </c>
    </row>
    <row r="249" spans="1:54" s="47" customFormat="1" ht="25.5">
      <c r="A249" s="7">
        <v>378</v>
      </c>
      <c r="B249" s="7">
        <v>52</v>
      </c>
      <c r="C249" s="7">
        <v>66320</v>
      </c>
      <c r="D249" s="63" t="s">
        <v>728</v>
      </c>
      <c r="E249" s="63" t="s">
        <v>728</v>
      </c>
      <c r="F249" s="7" t="s">
        <v>727</v>
      </c>
      <c r="G249" s="367" t="s">
        <v>722</v>
      </c>
      <c r="H249" s="7" t="s">
        <v>647</v>
      </c>
      <c r="I249" s="7" t="s">
        <v>596</v>
      </c>
      <c r="J249" s="7" t="s">
        <v>5</v>
      </c>
      <c r="K249" s="46">
        <v>18</v>
      </c>
      <c r="L249" s="46">
        <v>7682000</v>
      </c>
      <c r="M249" s="46">
        <v>138276000</v>
      </c>
      <c r="N249" s="46">
        <v>7679700</v>
      </c>
      <c r="O249" s="46">
        <v>138234600</v>
      </c>
      <c r="P249" s="47" t="s">
        <v>1351</v>
      </c>
      <c r="Q249" s="142">
        <v>18</v>
      </c>
      <c r="R249" s="142">
        <v>0</v>
      </c>
      <c r="S249" s="142">
        <v>0</v>
      </c>
      <c r="T249" s="142">
        <v>0</v>
      </c>
      <c r="U249" s="142">
        <v>0</v>
      </c>
      <c r="V249" s="142">
        <v>0</v>
      </c>
      <c r="W249" s="142">
        <v>0</v>
      </c>
      <c r="X249" s="142">
        <v>0</v>
      </c>
      <c r="Y249" s="142">
        <v>0</v>
      </c>
      <c r="Z249" s="142">
        <v>0</v>
      </c>
      <c r="AA249" s="142">
        <v>0</v>
      </c>
      <c r="AB249" s="142">
        <v>0</v>
      </c>
      <c r="AC249" s="142">
        <v>0</v>
      </c>
      <c r="AD249" s="142">
        <v>0</v>
      </c>
      <c r="AE249" s="142">
        <v>0</v>
      </c>
      <c r="AF249" s="142">
        <v>0</v>
      </c>
      <c r="AG249" s="142">
        <v>0</v>
      </c>
      <c r="AH249" s="142">
        <v>0</v>
      </c>
      <c r="AI249" s="142">
        <v>18</v>
      </c>
      <c r="AJ249" s="364">
        <v>0</v>
      </c>
    </row>
    <row r="250" spans="1:54" s="47" customFormat="1" ht="63.75">
      <c r="A250" s="7">
        <v>379</v>
      </c>
      <c r="B250" s="7">
        <v>53</v>
      </c>
      <c r="C250" s="7" t="s">
        <v>729</v>
      </c>
      <c r="D250" s="63" t="s">
        <v>730</v>
      </c>
      <c r="E250" s="63" t="s">
        <v>730</v>
      </c>
      <c r="F250" s="7" t="s">
        <v>731</v>
      </c>
      <c r="G250" s="367" t="s">
        <v>732</v>
      </c>
      <c r="H250" s="7" t="s">
        <v>733</v>
      </c>
      <c r="I250" s="7" t="s">
        <v>180</v>
      </c>
      <c r="J250" s="7" t="s">
        <v>5</v>
      </c>
      <c r="K250" s="46">
        <v>8</v>
      </c>
      <c r="L250" s="46">
        <v>11986215</v>
      </c>
      <c r="M250" s="46">
        <v>95889720</v>
      </c>
      <c r="N250" s="46">
        <v>11979450</v>
      </c>
      <c r="O250" s="46">
        <v>95835600</v>
      </c>
      <c r="P250" s="47" t="s">
        <v>1351</v>
      </c>
      <c r="Q250" s="142">
        <v>8</v>
      </c>
      <c r="R250" s="142">
        <v>0</v>
      </c>
      <c r="S250" s="142">
        <v>0</v>
      </c>
      <c r="T250" s="142">
        <v>0</v>
      </c>
      <c r="U250" s="142">
        <v>0</v>
      </c>
      <c r="V250" s="142">
        <v>0</v>
      </c>
      <c r="W250" s="142">
        <v>0</v>
      </c>
      <c r="X250" s="142">
        <v>0</v>
      </c>
      <c r="Y250" s="142">
        <v>0</v>
      </c>
      <c r="Z250" s="142">
        <v>0</v>
      </c>
      <c r="AA250" s="142">
        <v>0</v>
      </c>
      <c r="AB250" s="142">
        <v>0</v>
      </c>
      <c r="AC250" s="142">
        <v>0</v>
      </c>
      <c r="AD250" s="142">
        <v>0</v>
      </c>
      <c r="AE250" s="142">
        <v>0</v>
      </c>
      <c r="AF250" s="142">
        <v>0</v>
      </c>
      <c r="AG250" s="142">
        <v>0</v>
      </c>
      <c r="AH250" s="142">
        <v>0</v>
      </c>
      <c r="AI250" s="142">
        <v>8</v>
      </c>
      <c r="AJ250" s="364">
        <v>0</v>
      </c>
    </row>
    <row r="251" spans="1:54" s="47" customFormat="1" ht="63.75">
      <c r="A251" s="7">
        <v>380</v>
      </c>
      <c r="B251" s="7">
        <v>54</v>
      </c>
      <c r="C251" s="7" t="s">
        <v>734</v>
      </c>
      <c r="D251" s="63" t="s">
        <v>735</v>
      </c>
      <c r="E251" s="63" t="s">
        <v>735</v>
      </c>
      <c r="F251" s="7" t="s">
        <v>736</v>
      </c>
      <c r="G251" s="367" t="s">
        <v>737</v>
      </c>
      <c r="H251" s="7" t="s">
        <v>733</v>
      </c>
      <c r="I251" s="7" t="s">
        <v>180</v>
      </c>
      <c r="J251" s="7" t="s">
        <v>5</v>
      </c>
      <c r="K251" s="46">
        <v>2</v>
      </c>
      <c r="L251" s="46">
        <v>15411000</v>
      </c>
      <c r="M251" s="46">
        <v>30822000</v>
      </c>
      <c r="N251" s="46">
        <v>15299550</v>
      </c>
      <c r="O251" s="46">
        <v>30599100</v>
      </c>
      <c r="P251" s="47" t="s">
        <v>1351</v>
      </c>
      <c r="Q251" s="142">
        <v>2</v>
      </c>
      <c r="R251" s="142">
        <v>0</v>
      </c>
      <c r="S251" s="142">
        <v>0</v>
      </c>
      <c r="T251" s="142">
        <v>0</v>
      </c>
      <c r="U251" s="142">
        <v>0</v>
      </c>
      <c r="V251" s="142">
        <v>0</v>
      </c>
      <c r="W251" s="142">
        <v>0</v>
      </c>
      <c r="X251" s="142">
        <v>0</v>
      </c>
      <c r="Y251" s="142">
        <v>0</v>
      </c>
      <c r="Z251" s="142">
        <v>0</v>
      </c>
      <c r="AA251" s="142">
        <v>0</v>
      </c>
      <c r="AB251" s="142">
        <v>0</v>
      </c>
      <c r="AC251" s="142">
        <v>0</v>
      </c>
      <c r="AD251" s="142">
        <v>0</v>
      </c>
      <c r="AE251" s="142">
        <v>0</v>
      </c>
      <c r="AF251" s="142">
        <v>0</v>
      </c>
      <c r="AG251" s="142">
        <v>0</v>
      </c>
      <c r="AH251" s="142">
        <v>0</v>
      </c>
      <c r="AI251" s="142">
        <v>2</v>
      </c>
      <c r="AJ251" s="364">
        <v>0</v>
      </c>
    </row>
    <row r="252" spans="1:54" s="47" customFormat="1" ht="63.75">
      <c r="A252" s="7">
        <v>381</v>
      </c>
      <c r="B252" s="7">
        <v>55</v>
      </c>
      <c r="C252" s="7" t="s">
        <v>628</v>
      </c>
      <c r="D252" s="63" t="s">
        <v>630</v>
      </c>
      <c r="E252" s="63" t="s">
        <v>630</v>
      </c>
      <c r="F252" s="7" t="s">
        <v>719</v>
      </c>
      <c r="G252" s="367" t="s">
        <v>632</v>
      </c>
      <c r="H252" s="7" t="s">
        <v>633</v>
      </c>
      <c r="I252" s="7" t="s">
        <v>180</v>
      </c>
      <c r="J252" s="7" t="s">
        <v>113</v>
      </c>
      <c r="K252" s="46">
        <v>100</v>
      </c>
      <c r="L252" s="46">
        <v>598600</v>
      </c>
      <c r="M252" s="46">
        <v>59860000</v>
      </c>
      <c r="N252" s="46">
        <v>598500</v>
      </c>
      <c r="O252" s="46">
        <v>59850000</v>
      </c>
      <c r="P252" s="47" t="s">
        <v>1351</v>
      </c>
      <c r="Q252" s="142">
        <v>100</v>
      </c>
      <c r="R252" s="142">
        <v>0</v>
      </c>
      <c r="S252" s="142">
        <v>0</v>
      </c>
      <c r="T252" s="142">
        <v>0</v>
      </c>
      <c r="U252" s="142">
        <v>0</v>
      </c>
      <c r="V252" s="142">
        <v>0</v>
      </c>
      <c r="W252" s="142">
        <v>0</v>
      </c>
      <c r="X252" s="142">
        <v>0</v>
      </c>
      <c r="Y252" s="142">
        <v>0</v>
      </c>
      <c r="Z252" s="142">
        <v>0</v>
      </c>
      <c r="AA252" s="142">
        <v>0</v>
      </c>
      <c r="AB252" s="142">
        <v>0</v>
      </c>
      <c r="AC252" s="142">
        <v>0</v>
      </c>
      <c r="AD252" s="142">
        <v>0</v>
      </c>
      <c r="AE252" s="142">
        <v>0</v>
      </c>
      <c r="AF252" s="142">
        <v>0</v>
      </c>
      <c r="AG252" s="142">
        <v>0</v>
      </c>
      <c r="AH252" s="142">
        <v>0</v>
      </c>
      <c r="AI252" s="142">
        <v>100</v>
      </c>
      <c r="AJ252" s="364">
        <v>0</v>
      </c>
    </row>
    <row r="253" spans="1:54" s="47" customFormat="1" ht="63.75">
      <c r="A253" s="7">
        <v>382</v>
      </c>
      <c r="B253" s="7">
        <v>56</v>
      </c>
      <c r="C253" s="7" t="s">
        <v>634</v>
      </c>
      <c r="D253" s="63" t="s">
        <v>636</v>
      </c>
      <c r="E253" s="63" t="s">
        <v>636</v>
      </c>
      <c r="F253" s="7" t="s">
        <v>719</v>
      </c>
      <c r="G253" s="367" t="s">
        <v>632</v>
      </c>
      <c r="H253" s="7" t="s">
        <v>633</v>
      </c>
      <c r="I253" s="7" t="s">
        <v>180</v>
      </c>
      <c r="J253" s="7" t="s">
        <v>113</v>
      </c>
      <c r="K253" s="46">
        <v>100</v>
      </c>
      <c r="L253" s="46">
        <v>639000</v>
      </c>
      <c r="M253" s="46">
        <v>63900000</v>
      </c>
      <c r="N253" s="46">
        <v>638925</v>
      </c>
      <c r="O253" s="46">
        <v>63892500</v>
      </c>
      <c r="P253" s="47" t="s">
        <v>1351</v>
      </c>
      <c r="Q253" s="142">
        <v>100</v>
      </c>
      <c r="R253" s="142">
        <v>0</v>
      </c>
      <c r="S253" s="142">
        <v>0</v>
      </c>
      <c r="T253" s="142">
        <v>0</v>
      </c>
      <c r="U253" s="142">
        <v>0</v>
      </c>
      <c r="V253" s="142">
        <v>0</v>
      </c>
      <c r="W253" s="142">
        <v>0</v>
      </c>
      <c r="X253" s="142">
        <v>0</v>
      </c>
      <c r="Y253" s="142">
        <v>0</v>
      </c>
      <c r="Z253" s="142">
        <v>0</v>
      </c>
      <c r="AA253" s="142">
        <v>0</v>
      </c>
      <c r="AB253" s="142">
        <v>0</v>
      </c>
      <c r="AC253" s="142">
        <v>0</v>
      </c>
      <c r="AD253" s="142">
        <v>0</v>
      </c>
      <c r="AE253" s="142">
        <v>0</v>
      </c>
      <c r="AF253" s="142">
        <v>0</v>
      </c>
      <c r="AG253" s="142">
        <v>0</v>
      </c>
      <c r="AH253" s="142">
        <v>0</v>
      </c>
      <c r="AI253" s="142">
        <v>100</v>
      </c>
      <c r="AJ253" s="364">
        <v>0</v>
      </c>
    </row>
    <row r="254" spans="1:54" s="47" customFormat="1" ht="51">
      <c r="A254" s="7">
        <v>383</v>
      </c>
      <c r="B254" s="7">
        <v>57</v>
      </c>
      <c r="C254" s="7" t="s">
        <v>696</v>
      </c>
      <c r="D254" s="63" t="s">
        <v>698</v>
      </c>
      <c r="E254" s="63" t="s">
        <v>698</v>
      </c>
      <c r="F254" s="7" t="s">
        <v>738</v>
      </c>
      <c r="G254" s="367" t="s">
        <v>700</v>
      </c>
      <c r="H254" s="7" t="s">
        <v>701</v>
      </c>
      <c r="I254" s="7" t="s">
        <v>702</v>
      </c>
      <c r="J254" s="7" t="s">
        <v>5</v>
      </c>
      <c r="K254" s="46">
        <v>3</v>
      </c>
      <c r="L254" s="46">
        <v>5647320</v>
      </c>
      <c r="M254" s="46">
        <v>16941960</v>
      </c>
      <c r="N254" s="46">
        <v>5647320</v>
      </c>
      <c r="O254" s="46">
        <v>16941960</v>
      </c>
      <c r="P254" s="47" t="s">
        <v>1351</v>
      </c>
      <c r="Q254" s="142">
        <v>3</v>
      </c>
      <c r="R254" s="142">
        <v>0</v>
      </c>
      <c r="S254" s="142">
        <v>0</v>
      </c>
      <c r="T254" s="142">
        <v>0</v>
      </c>
      <c r="U254" s="142">
        <v>0</v>
      </c>
      <c r="V254" s="142">
        <v>0</v>
      </c>
      <c r="W254" s="142">
        <v>0</v>
      </c>
      <c r="X254" s="142">
        <v>0</v>
      </c>
      <c r="Y254" s="142">
        <v>0</v>
      </c>
      <c r="Z254" s="142">
        <v>0</v>
      </c>
      <c r="AA254" s="142">
        <v>0</v>
      </c>
      <c r="AB254" s="142">
        <v>0</v>
      </c>
      <c r="AC254" s="142">
        <v>0</v>
      </c>
      <c r="AD254" s="142">
        <v>0</v>
      </c>
      <c r="AE254" s="142">
        <v>0</v>
      </c>
      <c r="AF254" s="142">
        <v>0</v>
      </c>
      <c r="AG254" s="142">
        <v>0</v>
      </c>
      <c r="AH254" s="142">
        <v>0</v>
      </c>
      <c r="AI254" s="142">
        <v>3</v>
      </c>
      <c r="AJ254" s="364">
        <v>0</v>
      </c>
    </row>
    <row r="255" spans="1:54" s="47" customFormat="1" ht="76.5">
      <c r="A255" s="7">
        <v>384</v>
      </c>
      <c r="B255" s="7">
        <v>58</v>
      </c>
      <c r="C255" s="7" t="s">
        <v>651</v>
      </c>
      <c r="D255" s="63" t="s">
        <v>652</v>
      </c>
      <c r="E255" s="63" t="s">
        <v>652</v>
      </c>
      <c r="F255" s="7" t="s">
        <v>739</v>
      </c>
      <c r="G255" s="367" t="s">
        <v>654</v>
      </c>
      <c r="H255" s="7" t="s">
        <v>601</v>
      </c>
      <c r="I255" s="7" t="s">
        <v>602</v>
      </c>
      <c r="J255" s="7" t="s">
        <v>5</v>
      </c>
      <c r="K255" s="46">
        <v>2</v>
      </c>
      <c r="L255" s="46">
        <v>5550000</v>
      </c>
      <c r="M255" s="46">
        <v>11100000</v>
      </c>
      <c r="N255" s="46">
        <v>5499900</v>
      </c>
      <c r="O255" s="46">
        <v>10999800</v>
      </c>
      <c r="P255" s="47" t="s">
        <v>1351</v>
      </c>
      <c r="Q255" s="142">
        <v>2</v>
      </c>
      <c r="R255" s="142">
        <v>0</v>
      </c>
      <c r="S255" s="142">
        <v>0</v>
      </c>
      <c r="T255" s="142">
        <v>0</v>
      </c>
      <c r="U255" s="142">
        <v>0</v>
      </c>
      <c r="V255" s="142">
        <v>0</v>
      </c>
      <c r="W255" s="142">
        <v>0</v>
      </c>
      <c r="X255" s="142">
        <v>0</v>
      </c>
      <c r="Y255" s="142">
        <v>0</v>
      </c>
      <c r="Z255" s="142">
        <v>0</v>
      </c>
      <c r="AA255" s="142">
        <v>0</v>
      </c>
      <c r="AB255" s="142">
        <v>0</v>
      </c>
      <c r="AC255" s="142">
        <v>0</v>
      </c>
      <c r="AD255" s="142">
        <v>0</v>
      </c>
      <c r="AE255" s="142">
        <v>0</v>
      </c>
      <c r="AF255" s="142">
        <v>0</v>
      </c>
      <c r="AG255" s="142">
        <v>0</v>
      </c>
      <c r="AH255" s="142">
        <v>0</v>
      </c>
      <c r="AI255" s="142">
        <v>2</v>
      </c>
      <c r="AJ255" s="364">
        <v>0</v>
      </c>
    </row>
    <row r="256" spans="1:54" s="47" customFormat="1" ht="76.5">
      <c r="A256" s="7">
        <v>385</v>
      </c>
      <c r="B256" s="7">
        <v>59</v>
      </c>
      <c r="C256" s="7" t="s">
        <v>597</v>
      </c>
      <c r="D256" s="63" t="s">
        <v>598</v>
      </c>
      <c r="E256" s="63" t="s">
        <v>598</v>
      </c>
      <c r="F256" s="7" t="s">
        <v>740</v>
      </c>
      <c r="G256" s="367" t="s">
        <v>600</v>
      </c>
      <c r="H256" s="7" t="s">
        <v>601</v>
      </c>
      <c r="I256" s="7" t="s">
        <v>602</v>
      </c>
      <c r="J256" s="7" t="s">
        <v>5</v>
      </c>
      <c r="K256" s="46">
        <v>2</v>
      </c>
      <c r="L256" s="46">
        <v>6950000</v>
      </c>
      <c r="M256" s="46">
        <v>13900000</v>
      </c>
      <c r="N256" s="46">
        <v>6499500</v>
      </c>
      <c r="O256" s="46">
        <v>12999000</v>
      </c>
      <c r="P256" s="47" t="s">
        <v>1351</v>
      </c>
      <c r="Q256" s="142">
        <v>2</v>
      </c>
      <c r="R256" s="142">
        <v>0</v>
      </c>
      <c r="S256" s="142">
        <v>0</v>
      </c>
      <c r="T256" s="142">
        <v>0</v>
      </c>
      <c r="U256" s="142">
        <v>0</v>
      </c>
      <c r="V256" s="142">
        <v>0</v>
      </c>
      <c r="W256" s="142">
        <v>0</v>
      </c>
      <c r="X256" s="142">
        <v>0</v>
      </c>
      <c r="Y256" s="142">
        <v>0</v>
      </c>
      <c r="Z256" s="142">
        <v>0</v>
      </c>
      <c r="AA256" s="142">
        <v>0</v>
      </c>
      <c r="AB256" s="142">
        <v>0</v>
      </c>
      <c r="AC256" s="142">
        <v>0</v>
      </c>
      <c r="AD256" s="142">
        <v>0</v>
      </c>
      <c r="AE256" s="142">
        <v>0</v>
      </c>
      <c r="AF256" s="142">
        <v>0</v>
      </c>
      <c r="AG256" s="142">
        <v>0</v>
      </c>
      <c r="AH256" s="142">
        <v>0</v>
      </c>
      <c r="AI256" s="142">
        <v>2</v>
      </c>
      <c r="AJ256" s="364">
        <v>0</v>
      </c>
    </row>
    <row r="257" spans="1:36" s="47" customFormat="1" ht="63.75">
      <c r="A257" s="7">
        <v>386</v>
      </c>
      <c r="B257" s="7">
        <v>60</v>
      </c>
      <c r="C257" s="7" t="s">
        <v>741</v>
      </c>
      <c r="D257" s="63" t="s">
        <v>742</v>
      </c>
      <c r="E257" s="63" t="s">
        <v>742</v>
      </c>
      <c r="F257" s="7" t="s">
        <v>743</v>
      </c>
      <c r="G257" s="367" t="s">
        <v>744</v>
      </c>
      <c r="H257" s="7" t="s">
        <v>745</v>
      </c>
      <c r="I257" s="7" t="s">
        <v>180</v>
      </c>
      <c r="J257" s="7" t="s">
        <v>113</v>
      </c>
      <c r="K257" s="46">
        <v>10</v>
      </c>
      <c r="L257" s="46">
        <v>3583440.0000000005</v>
      </c>
      <c r="M257" s="46">
        <v>35834400.000000007</v>
      </c>
      <c r="N257" s="46">
        <v>3350550</v>
      </c>
      <c r="O257" s="46">
        <v>33505500</v>
      </c>
      <c r="P257" s="47" t="s">
        <v>1351</v>
      </c>
      <c r="Q257" s="142">
        <v>10</v>
      </c>
      <c r="R257" s="142">
        <v>0</v>
      </c>
      <c r="S257" s="142">
        <v>0</v>
      </c>
      <c r="T257" s="142">
        <v>0</v>
      </c>
      <c r="U257" s="142">
        <v>0</v>
      </c>
      <c r="V257" s="142">
        <v>0</v>
      </c>
      <c r="W257" s="142">
        <v>0</v>
      </c>
      <c r="X257" s="142">
        <v>0</v>
      </c>
      <c r="Y257" s="142">
        <v>0</v>
      </c>
      <c r="Z257" s="142">
        <v>0</v>
      </c>
      <c r="AA257" s="142">
        <v>0</v>
      </c>
      <c r="AB257" s="142">
        <v>0</v>
      </c>
      <c r="AC257" s="142">
        <v>0</v>
      </c>
      <c r="AD257" s="142">
        <v>0</v>
      </c>
      <c r="AE257" s="142">
        <v>0</v>
      </c>
      <c r="AF257" s="142">
        <v>0</v>
      </c>
      <c r="AG257" s="142">
        <v>0</v>
      </c>
      <c r="AH257" s="142">
        <v>0</v>
      </c>
      <c r="AI257" s="142">
        <v>10</v>
      </c>
      <c r="AJ257" s="364">
        <v>0</v>
      </c>
    </row>
    <row r="258" spans="1:36" s="47" customFormat="1" ht="63.75">
      <c r="A258" s="7">
        <v>387</v>
      </c>
      <c r="B258" s="7">
        <v>61</v>
      </c>
      <c r="C258" s="7" t="s">
        <v>746</v>
      </c>
      <c r="D258" s="63" t="s">
        <v>747</v>
      </c>
      <c r="E258" s="63" t="s">
        <v>747</v>
      </c>
      <c r="F258" s="7" t="s">
        <v>743</v>
      </c>
      <c r="G258" s="367" t="s">
        <v>744</v>
      </c>
      <c r="H258" s="7" t="s">
        <v>745</v>
      </c>
      <c r="I258" s="7" t="s">
        <v>180</v>
      </c>
      <c r="J258" s="7" t="s">
        <v>113</v>
      </c>
      <c r="K258" s="46">
        <v>10</v>
      </c>
      <c r="L258" s="46">
        <v>2975000</v>
      </c>
      <c r="M258" s="46">
        <v>29750000</v>
      </c>
      <c r="N258" s="46">
        <v>2850750</v>
      </c>
      <c r="O258" s="46">
        <v>28507500</v>
      </c>
      <c r="P258" s="47" t="s">
        <v>1351</v>
      </c>
      <c r="Q258" s="142">
        <v>10</v>
      </c>
      <c r="R258" s="142">
        <v>0</v>
      </c>
      <c r="S258" s="142">
        <v>0</v>
      </c>
      <c r="T258" s="142">
        <v>0</v>
      </c>
      <c r="U258" s="142">
        <v>0</v>
      </c>
      <c r="V258" s="142">
        <v>0</v>
      </c>
      <c r="W258" s="142">
        <v>0</v>
      </c>
      <c r="X258" s="142">
        <v>0</v>
      </c>
      <c r="Y258" s="142">
        <v>0</v>
      </c>
      <c r="Z258" s="142">
        <v>0</v>
      </c>
      <c r="AA258" s="142">
        <v>0</v>
      </c>
      <c r="AB258" s="142">
        <v>0</v>
      </c>
      <c r="AC258" s="142">
        <v>0</v>
      </c>
      <c r="AD258" s="142">
        <v>0</v>
      </c>
      <c r="AE258" s="142">
        <v>0</v>
      </c>
      <c r="AF258" s="142">
        <v>0</v>
      </c>
      <c r="AG258" s="142">
        <v>0</v>
      </c>
      <c r="AH258" s="142">
        <v>0</v>
      </c>
      <c r="AI258" s="142">
        <v>10</v>
      </c>
      <c r="AJ258" s="364">
        <v>0</v>
      </c>
    </row>
    <row r="259" spans="1:36" s="47" customFormat="1" ht="63.75">
      <c r="A259" s="7">
        <v>388</v>
      </c>
      <c r="B259" s="7">
        <v>62</v>
      </c>
      <c r="C259" s="7" t="s">
        <v>748</v>
      </c>
      <c r="D259" s="63" t="s">
        <v>749</v>
      </c>
      <c r="E259" s="63" t="s">
        <v>749</v>
      </c>
      <c r="F259" s="7" t="s">
        <v>743</v>
      </c>
      <c r="G259" s="367" t="s">
        <v>744</v>
      </c>
      <c r="H259" s="7" t="s">
        <v>745</v>
      </c>
      <c r="I259" s="7" t="s">
        <v>180</v>
      </c>
      <c r="J259" s="7" t="s">
        <v>113</v>
      </c>
      <c r="K259" s="46">
        <v>10</v>
      </c>
      <c r="L259" s="46">
        <v>3288600</v>
      </c>
      <c r="M259" s="46">
        <v>32886000</v>
      </c>
      <c r="N259" s="46">
        <v>3150000</v>
      </c>
      <c r="O259" s="46">
        <v>31500000</v>
      </c>
      <c r="P259" s="47" t="s">
        <v>1351</v>
      </c>
      <c r="Q259" s="142">
        <v>10</v>
      </c>
      <c r="R259" s="142">
        <v>0</v>
      </c>
      <c r="S259" s="142">
        <v>0</v>
      </c>
      <c r="T259" s="142">
        <v>0</v>
      </c>
      <c r="U259" s="142">
        <v>0</v>
      </c>
      <c r="V259" s="142">
        <v>0</v>
      </c>
      <c r="W259" s="142">
        <v>0</v>
      </c>
      <c r="X259" s="142">
        <v>0</v>
      </c>
      <c r="Y259" s="142">
        <v>0</v>
      </c>
      <c r="Z259" s="142">
        <v>0</v>
      </c>
      <c r="AA259" s="142">
        <v>0</v>
      </c>
      <c r="AB259" s="142">
        <v>0</v>
      </c>
      <c r="AC259" s="142">
        <v>0</v>
      </c>
      <c r="AD259" s="142">
        <v>0</v>
      </c>
      <c r="AE259" s="142">
        <v>0</v>
      </c>
      <c r="AF259" s="142">
        <v>0</v>
      </c>
      <c r="AG259" s="142">
        <v>0</v>
      </c>
      <c r="AH259" s="142">
        <v>0</v>
      </c>
      <c r="AI259" s="142">
        <v>10</v>
      </c>
      <c r="AJ259" s="364">
        <v>0</v>
      </c>
    </row>
    <row r="260" spans="1:36" s="47" customFormat="1" ht="63.75">
      <c r="A260" s="7">
        <v>389</v>
      </c>
      <c r="B260" s="7">
        <v>63</v>
      </c>
      <c r="C260" s="7" t="s">
        <v>750</v>
      </c>
      <c r="D260" s="63" t="s">
        <v>751</v>
      </c>
      <c r="E260" s="63" t="s">
        <v>751</v>
      </c>
      <c r="F260" s="7" t="s">
        <v>736</v>
      </c>
      <c r="G260" s="367" t="s">
        <v>752</v>
      </c>
      <c r="H260" s="7" t="s">
        <v>753</v>
      </c>
      <c r="I260" s="7" t="s">
        <v>602</v>
      </c>
      <c r="J260" s="7" t="s">
        <v>5</v>
      </c>
      <c r="K260" s="46">
        <v>2</v>
      </c>
      <c r="L260" s="46">
        <v>15150000</v>
      </c>
      <c r="M260" s="46">
        <v>30300000</v>
      </c>
      <c r="N260" s="46">
        <v>15120000</v>
      </c>
      <c r="O260" s="46">
        <v>30240000</v>
      </c>
      <c r="P260" s="47" t="s">
        <v>1351</v>
      </c>
      <c r="Q260" s="142">
        <v>2</v>
      </c>
      <c r="R260" s="142">
        <v>0</v>
      </c>
      <c r="S260" s="142">
        <v>0</v>
      </c>
      <c r="T260" s="142">
        <v>0</v>
      </c>
      <c r="U260" s="142">
        <v>0</v>
      </c>
      <c r="V260" s="142">
        <v>0</v>
      </c>
      <c r="W260" s="142">
        <v>0</v>
      </c>
      <c r="X260" s="142">
        <v>0</v>
      </c>
      <c r="Y260" s="142">
        <v>0</v>
      </c>
      <c r="Z260" s="142">
        <v>0</v>
      </c>
      <c r="AA260" s="142">
        <v>0</v>
      </c>
      <c r="AB260" s="142">
        <v>0</v>
      </c>
      <c r="AC260" s="142">
        <v>0</v>
      </c>
      <c r="AD260" s="142">
        <v>0</v>
      </c>
      <c r="AE260" s="142">
        <v>0</v>
      </c>
      <c r="AF260" s="142">
        <v>0</v>
      </c>
      <c r="AG260" s="142">
        <v>0</v>
      </c>
      <c r="AH260" s="142">
        <v>0</v>
      </c>
      <c r="AI260" s="142">
        <v>2</v>
      </c>
      <c r="AJ260" s="364">
        <v>0</v>
      </c>
    </row>
    <row r="261" spans="1:36" s="47" customFormat="1" ht="63.75">
      <c r="A261" s="7">
        <v>390</v>
      </c>
      <c r="B261" s="7">
        <v>64</v>
      </c>
      <c r="C261" s="7" t="s">
        <v>754</v>
      </c>
      <c r="D261" s="63" t="s">
        <v>755</v>
      </c>
      <c r="E261" s="63" t="s">
        <v>755</v>
      </c>
      <c r="F261" s="7" t="s">
        <v>736</v>
      </c>
      <c r="G261" s="367" t="s">
        <v>756</v>
      </c>
      <c r="H261" s="7" t="s">
        <v>753</v>
      </c>
      <c r="I261" s="7" t="s">
        <v>602</v>
      </c>
      <c r="J261" s="7" t="s">
        <v>5</v>
      </c>
      <c r="K261" s="46">
        <v>3</v>
      </c>
      <c r="L261" s="46">
        <v>12150000</v>
      </c>
      <c r="M261" s="46">
        <v>36450000</v>
      </c>
      <c r="N261" s="46">
        <v>11937450</v>
      </c>
      <c r="O261" s="46">
        <v>35812350</v>
      </c>
      <c r="P261" s="47" t="s">
        <v>1351</v>
      </c>
      <c r="Q261" s="142">
        <v>3</v>
      </c>
      <c r="R261" s="142">
        <v>0</v>
      </c>
      <c r="S261" s="142">
        <v>0</v>
      </c>
      <c r="T261" s="142">
        <v>0</v>
      </c>
      <c r="U261" s="142">
        <v>0</v>
      </c>
      <c r="V261" s="142">
        <v>0</v>
      </c>
      <c r="W261" s="142">
        <v>0</v>
      </c>
      <c r="X261" s="142">
        <v>0</v>
      </c>
      <c r="Y261" s="142">
        <v>0</v>
      </c>
      <c r="Z261" s="142">
        <v>0</v>
      </c>
      <c r="AA261" s="142">
        <v>0</v>
      </c>
      <c r="AB261" s="142">
        <v>0</v>
      </c>
      <c r="AC261" s="142">
        <v>0</v>
      </c>
      <c r="AD261" s="142">
        <v>0</v>
      </c>
      <c r="AE261" s="142">
        <v>0</v>
      </c>
      <c r="AF261" s="142">
        <v>0</v>
      </c>
      <c r="AG261" s="142">
        <v>0</v>
      </c>
      <c r="AH261" s="142">
        <v>0</v>
      </c>
      <c r="AI261" s="142">
        <v>3</v>
      </c>
      <c r="AJ261" s="364">
        <v>0</v>
      </c>
    </row>
    <row r="262" spans="1:36" s="47" customFormat="1" ht="63.75">
      <c r="A262" s="7">
        <v>391</v>
      </c>
      <c r="B262" s="7">
        <v>65</v>
      </c>
      <c r="C262" s="7" t="s">
        <v>757</v>
      </c>
      <c r="D262" s="63" t="s">
        <v>758</v>
      </c>
      <c r="E262" s="63" t="s">
        <v>758</v>
      </c>
      <c r="F262" s="7" t="s">
        <v>759</v>
      </c>
      <c r="G262" s="367" t="s">
        <v>760</v>
      </c>
      <c r="H262" s="7" t="s">
        <v>753</v>
      </c>
      <c r="I262" s="7" t="s">
        <v>602</v>
      </c>
      <c r="J262" s="7" t="s">
        <v>5</v>
      </c>
      <c r="K262" s="46">
        <v>3</v>
      </c>
      <c r="L262" s="46">
        <v>10950000</v>
      </c>
      <c r="M262" s="46">
        <v>32850000</v>
      </c>
      <c r="N262" s="46">
        <v>10500000</v>
      </c>
      <c r="O262" s="46">
        <v>31500000</v>
      </c>
      <c r="P262" s="47" t="s">
        <v>1351</v>
      </c>
      <c r="Q262" s="142">
        <v>3</v>
      </c>
      <c r="R262" s="142">
        <v>0</v>
      </c>
      <c r="S262" s="142">
        <v>0</v>
      </c>
      <c r="T262" s="142">
        <v>0</v>
      </c>
      <c r="U262" s="142">
        <v>0</v>
      </c>
      <c r="V262" s="142">
        <v>0</v>
      </c>
      <c r="W262" s="142">
        <v>0</v>
      </c>
      <c r="X262" s="142">
        <v>0</v>
      </c>
      <c r="Y262" s="142">
        <v>0</v>
      </c>
      <c r="Z262" s="142">
        <v>0</v>
      </c>
      <c r="AA262" s="142">
        <v>0</v>
      </c>
      <c r="AB262" s="142">
        <v>0</v>
      </c>
      <c r="AC262" s="142">
        <v>0</v>
      </c>
      <c r="AD262" s="142">
        <v>0</v>
      </c>
      <c r="AE262" s="142">
        <v>0</v>
      </c>
      <c r="AF262" s="142">
        <v>0</v>
      </c>
      <c r="AG262" s="142">
        <v>0</v>
      </c>
      <c r="AH262" s="142">
        <v>0</v>
      </c>
      <c r="AI262" s="142">
        <v>3</v>
      </c>
      <c r="AJ262" s="364">
        <v>0</v>
      </c>
    </row>
    <row r="263" spans="1:36" s="47" customFormat="1" ht="63.75">
      <c r="A263" s="7">
        <v>392</v>
      </c>
      <c r="B263" s="7">
        <v>66</v>
      </c>
      <c r="C263" s="7" t="s">
        <v>681</v>
      </c>
      <c r="D263" s="63" t="s">
        <v>683</v>
      </c>
      <c r="E263" s="63" t="s">
        <v>683</v>
      </c>
      <c r="F263" s="7" t="s">
        <v>761</v>
      </c>
      <c r="G263" s="367" t="s">
        <v>685</v>
      </c>
      <c r="H263" s="7" t="s">
        <v>595</v>
      </c>
      <c r="I263" s="7" t="s">
        <v>596</v>
      </c>
      <c r="J263" s="7" t="s">
        <v>686</v>
      </c>
      <c r="K263" s="46">
        <v>80</v>
      </c>
      <c r="L263" s="46">
        <v>4250000</v>
      </c>
      <c r="M263" s="46">
        <v>340000000</v>
      </c>
      <c r="N263" s="46">
        <v>4239900</v>
      </c>
      <c r="O263" s="46">
        <v>339192000</v>
      </c>
      <c r="P263" s="47" t="s">
        <v>1351</v>
      </c>
      <c r="Q263" s="142">
        <v>80</v>
      </c>
      <c r="R263" s="142">
        <v>0</v>
      </c>
      <c r="S263" s="142">
        <v>0</v>
      </c>
      <c r="T263" s="142">
        <v>0</v>
      </c>
      <c r="U263" s="142">
        <v>0</v>
      </c>
      <c r="V263" s="142">
        <v>0</v>
      </c>
      <c r="W263" s="142">
        <v>0</v>
      </c>
      <c r="X263" s="142">
        <v>0</v>
      </c>
      <c r="Y263" s="142">
        <v>0</v>
      </c>
      <c r="Z263" s="142">
        <v>0</v>
      </c>
      <c r="AA263" s="142">
        <v>0</v>
      </c>
      <c r="AB263" s="142">
        <v>0</v>
      </c>
      <c r="AC263" s="142">
        <v>0</v>
      </c>
      <c r="AD263" s="142">
        <v>0</v>
      </c>
      <c r="AE263" s="142">
        <v>0</v>
      </c>
      <c r="AF263" s="142">
        <v>0</v>
      </c>
      <c r="AG263" s="142">
        <v>0</v>
      </c>
      <c r="AH263" s="142">
        <v>0</v>
      </c>
      <c r="AI263" s="142">
        <v>80</v>
      </c>
      <c r="AJ263" s="364">
        <v>0</v>
      </c>
    </row>
    <row r="264" spans="1:36" s="47" customFormat="1" ht="76.5">
      <c r="A264" s="7">
        <v>393</v>
      </c>
      <c r="B264" s="7">
        <v>67</v>
      </c>
      <c r="C264" s="7" t="s">
        <v>622</v>
      </c>
      <c r="D264" s="63" t="s">
        <v>623</v>
      </c>
      <c r="E264" s="63" t="s">
        <v>623</v>
      </c>
      <c r="F264" s="7" t="s">
        <v>347</v>
      </c>
      <c r="G264" s="367" t="s">
        <v>624</v>
      </c>
      <c r="H264" s="7" t="s">
        <v>617</v>
      </c>
      <c r="I264" s="7" t="s">
        <v>180</v>
      </c>
      <c r="J264" s="7" t="s">
        <v>113</v>
      </c>
      <c r="K264" s="46">
        <v>3</v>
      </c>
      <c r="L264" s="46">
        <v>3275200</v>
      </c>
      <c r="M264" s="46">
        <v>9825600</v>
      </c>
      <c r="N264" s="46">
        <v>598500</v>
      </c>
      <c r="O264" s="46">
        <v>1795500</v>
      </c>
      <c r="P264" s="47" t="s">
        <v>1351</v>
      </c>
      <c r="Q264" s="142">
        <v>3</v>
      </c>
      <c r="R264" s="142">
        <v>0</v>
      </c>
      <c r="S264" s="142">
        <v>0</v>
      </c>
      <c r="T264" s="142">
        <v>0</v>
      </c>
      <c r="U264" s="142">
        <v>0</v>
      </c>
      <c r="V264" s="142">
        <v>0</v>
      </c>
      <c r="W264" s="142">
        <v>0</v>
      </c>
      <c r="X264" s="142">
        <v>0</v>
      </c>
      <c r="Y264" s="142">
        <v>0</v>
      </c>
      <c r="Z264" s="142">
        <v>0</v>
      </c>
      <c r="AA264" s="142">
        <v>0</v>
      </c>
      <c r="AB264" s="142">
        <v>0</v>
      </c>
      <c r="AC264" s="142">
        <v>0</v>
      </c>
      <c r="AD264" s="142">
        <v>0</v>
      </c>
      <c r="AE264" s="142">
        <v>0</v>
      </c>
      <c r="AF264" s="142">
        <v>0</v>
      </c>
      <c r="AG264" s="142">
        <v>0</v>
      </c>
      <c r="AH264" s="142">
        <v>0</v>
      </c>
      <c r="AI264" s="142">
        <v>3</v>
      </c>
      <c r="AJ264" s="364">
        <v>0</v>
      </c>
    </row>
    <row r="265" spans="1:36" s="47" customFormat="1" ht="76.5">
      <c r="A265" s="7">
        <v>394</v>
      </c>
      <c r="B265" s="7">
        <v>68</v>
      </c>
      <c r="C265" s="7" t="s">
        <v>612</v>
      </c>
      <c r="D265" s="63" t="s">
        <v>614</v>
      </c>
      <c r="E265" s="63" t="s">
        <v>614</v>
      </c>
      <c r="F265" s="7" t="s">
        <v>743</v>
      </c>
      <c r="G265" s="367" t="s">
        <v>624</v>
      </c>
      <c r="H265" s="7" t="s">
        <v>617</v>
      </c>
      <c r="I265" s="7" t="s">
        <v>180</v>
      </c>
      <c r="J265" s="7" t="s">
        <v>113</v>
      </c>
      <c r="K265" s="46">
        <v>4</v>
      </c>
      <c r="L265" s="46">
        <v>3770550</v>
      </c>
      <c r="M265" s="46">
        <v>15082200</v>
      </c>
      <c r="N265" s="46">
        <v>469350</v>
      </c>
      <c r="O265" s="46">
        <v>1877400</v>
      </c>
      <c r="P265" s="47" t="s">
        <v>1351</v>
      </c>
      <c r="Q265" s="142">
        <v>4</v>
      </c>
      <c r="R265" s="142">
        <v>0</v>
      </c>
      <c r="S265" s="142">
        <v>0</v>
      </c>
      <c r="T265" s="142">
        <v>0</v>
      </c>
      <c r="U265" s="142">
        <v>0</v>
      </c>
      <c r="V265" s="142">
        <v>0</v>
      </c>
      <c r="W265" s="142">
        <v>0</v>
      </c>
      <c r="X265" s="142">
        <v>0</v>
      </c>
      <c r="Y265" s="142">
        <v>0</v>
      </c>
      <c r="Z265" s="142">
        <v>0</v>
      </c>
      <c r="AA265" s="142">
        <v>0</v>
      </c>
      <c r="AB265" s="142">
        <v>0</v>
      </c>
      <c r="AC265" s="142">
        <v>0</v>
      </c>
      <c r="AD265" s="142">
        <v>0</v>
      </c>
      <c r="AE265" s="142">
        <v>0</v>
      </c>
      <c r="AF265" s="142">
        <v>0</v>
      </c>
      <c r="AG265" s="142">
        <v>0</v>
      </c>
      <c r="AH265" s="142">
        <v>0</v>
      </c>
      <c r="AI265" s="142">
        <v>4</v>
      </c>
      <c r="AJ265" s="364">
        <v>0</v>
      </c>
    </row>
    <row r="266" spans="1:36" s="47" customFormat="1" ht="76.5">
      <c r="A266" s="7">
        <v>395</v>
      </c>
      <c r="B266" s="7">
        <v>69</v>
      </c>
      <c r="C266" s="7" t="s">
        <v>625</v>
      </c>
      <c r="D266" s="63" t="s">
        <v>626</v>
      </c>
      <c r="E266" s="63" t="s">
        <v>626</v>
      </c>
      <c r="F266" s="7" t="s">
        <v>743</v>
      </c>
      <c r="G266" s="367" t="s">
        <v>624</v>
      </c>
      <c r="H266" s="7" t="s">
        <v>617</v>
      </c>
      <c r="I266" s="7" t="s">
        <v>180</v>
      </c>
      <c r="J266" s="7" t="s">
        <v>113</v>
      </c>
      <c r="K266" s="46">
        <v>4</v>
      </c>
      <c r="L266" s="46">
        <v>3770550</v>
      </c>
      <c r="M266" s="46">
        <v>15082200</v>
      </c>
      <c r="N266" s="46">
        <v>469350</v>
      </c>
      <c r="O266" s="46">
        <v>1877400</v>
      </c>
      <c r="P266" s="47" t="s">
        <v>1351</v>
      </c>
      <c r="Q266" s="142">
        <v>4</v>
      </c>
      <c r="R266" s="142">
        <v>0</v>
      </c>
      <c r="S266" s="142">
        <v>0</v>
      </c>
      <c r="T266" s="142">
        <v>0</v>
      </c>
      <c r="U266" s="142">
        <v>0</v>
      </c>
      <c r="V266" s="142">
        <v>0</v>
      </c>
      <c r="W266" s="142">
        <v>0</v>
      </c>
      <c r="X266" s="142">
        <v>0</v>
      </c>
      <c r="Y266" s="142">
        <v>0</v>
      </c>
      <c r="Z266" s="142">
        <v>0</v>
      </c>
      <c r="AA266" s="142">
        <v>0</v>
      </c>
      <c r="AB266" s="142">
        <v>0</v>
      </c>
      <c r="AC266" s="142">
        <v>0</v>
      </c>
      <c r="AD266" s="142">
        <v>0</v>
      </c>
      <c r="AE266" s="142">
        <v>0</v>
      </c>
      <c r="AF266" s="142">
        <v>0</v>
      </c>
      <c r="AG266" s="142">
        <v>0</v>
      </c>
      <c r="AH266" s="142">
        <v>0</v>
      </c>
      <c r="AI266" s="142">
        <v>4</v>
      </c>
      <c r="AJ266" s="364">
        <v>0</v>
      </c>
    </row>
    <row r="267" spans="1:36" s="47" customFormat="1" ht="63.75">
      <c r="A267" s="7">
        <v>396</v>
      </c>
      <c r="B267" s="7">
        <v>70</v>
      </c>
      <c r="C267" s="7" t="s">
        <v>762</v>
      </c>
      <c r="D267" s="63" t="s">
        <v>763</v>
      </c>
      <c r="E267" s="63" t="s">
        <v>763</v>
      </c>
      <c r="F267" s="7" t="s">
        <v>764</v>
      </c>
      <c r="G267" s="367" t="s">
        <v>765</v>
      </c>
      <c r="H267" s="7" t="s">
        <v>595</v>
      </c>
      <c r="I267" s="7" t="s">
        <v>596</v>
      </c>
      <c r="J267" s="7" t="s">
        <v>5</v>
      </c>
      <c r="K267" s="46">
        <v>3</v>
      </c>
      <c r="L267" s="46">
        <v>4200000</v>
      </c>
      <c r="M267" s="46">
        <v>12600000</v>
      </c>
      <c r="N267" s="46">
        <v>4200000</v>
      </c>
      <c r="O267" s="46">
        <v>12600000</v>
      </c>
      <c r="P267" s="47" t="s">
        <v>1351</v>
      </c>
      <c r="Q267" s="142">
        <v>3</v>
      </c>
      <c r="R267" s="142">
        <v>0</v>
      </c>
      <c r="S267" s="142">
        <v>0</v>
      </c>
      <c r="T267" s="142">
        <v>0</v>
      </c>
      <c r="U267" s="142">
        <v>0</v>
      </c>
      <c r="V267" s="142">
        <v>0</v>
      </c>
      <c r="W267" s="142">
        <v>0</v>
      </c>
      <c r="X267" s="142">
        <v>0</v>
      </c>
      <c r="Y267" s="142">
        <v>0</v>
      </c>
      <c r="Z267" s="142">
        <v>0</v>
      </c>
      <c r="AA267" s="142">
        <v>0</v>
      </c>
      <c r="AB267" s="142">
        <v>0</v>
      </c>
      <c r="AC267" s="142">
        <v>0</v>
      </c>
      <c r="AD267" s="142">
        <v>0</v>
      </c>
      <c r="AE267" s="142">
        <v>0</v>
      </c>
      <c r="AF267" s="142">
        <v>0</v>
      </c>
      <c r="AG267" s="142">
        <v>0</v>
      </c>
      <c r="AH267" s="142">
        <v>0</v>
      </c>
      <c r="AI267" s="142">
        <v>3</v>
      </c>
      <c r="AJ267" s="364">
        <v>0</v>
      </c>
    </row>
    <row r="268" spans="1:36" s="47" customFormat="1" ht="63.75">
      <c r="A268" s="7">
        <v>397</v>
      </c>
      <c r="B268" s="7">
        <v>71</v>
      </c>
      <c r="C268" s="7" t="s">
        <v>766</v>
      </c>
      <c r="D268" s="63" t="s">
        <v>767</v>
      </c>
      <c r="E268" s="63" t="s">
        <v>767</v>
      </c>
      <c r="F268" s="7" t="s">
        <v>768</v>
      </c>
      <c r="G268" s="367" t="s">
        <v>769</v>
      </c>
      <c r="H268" s="7" t="s">
        <v>595</v>
      </c>
      <c r="I268" s="7" t="s">
        <v>596</v>
      </c>
      <c r="J268" s="7" t="s">
        <v>5</v>
      </c>
      <c r="K268" s="46">
        <v>15</v>
      </c>
      <c r="L268" s="46">
        <v>10570000</v>
      </c>
      <c r="M268" s="46">
        <v>158550000</v>
      </c>
      <c r="N268" s="46">
        <v>10120950</v>
      </c>
      <c r="O268" s="46">
        <v>151814250</v>
      </c>
      <c r="P268" s="47" t="s">
        <v>1351</v>
      </c>
      <c r="Q268" s="142">
        <v>15</v>
      </c>
      <c r="R268" s="142">
        <v>0</v>
      </c>
      <c r="S268" s="142">
        <v>0</v>
      </c>
      <c r="T268" s="142">
        <v>0</v>
      </c>
      <c r="U268" s="142">
        <v>0</v>
      </c>
      <c r="V268" s="142">
        <v>0</v>
      </c>
      <c r="W268" s="142">
        <v>0</v>
      </c>
      <c r="X268" s="142">
        <v>0</v>
      </c>
      <c r="Y268" s="142">
        <v>0</v>
      </c>
      <c r="Z268" s="142">
        <v>0</v>
      </c>
      <c r="AA268" s="142">
        <v>0</v>
      </c>
      <c r="AB268" s="142">
        <v>0</v>
      </c>
      <c r="AC268" s="142">
        <v>0</v>
      </c>
      <c r="AD268" s="142">
        <v>0</v>
      </c>
      <c r="AE268" s="142">
        <v>0</v>
      </c>
      <c r="AF268" s="142">
        <v>0</v>
      </c>
      <c r="AG268" s="142">
        <v>0</v>
      </c>
      <c r="AH268" s="142">
        <v>0</v>
      </c>
      <c r="AI268" s="142">
        <v>15</v>
      </c>
      <c r="AJ268" s="364">
        <v>0</v>
      </c>
    </row>
    <row r="269" spans="1:36" s="47" customFormat="1" ht="63.75">
      <c r="A269" s="7">
        <v>398</v>
      </c>
      <c r="B269" s="7">
        <v>72</v>
      </c>
      <c r="C269" s="7" t="s">
        <v>603</v>
      </c>
      <c r="D269" s="63" t="s">
        <v>356</v>
      </c>
      <c r="E269" s="63" t="s">
        <v>356</v>
      </c>
      <c r="F269" s="7" t="s">
        <v>604</v>
      </c>
      <c r="G269" s="367" t="s">
        <v>605</v>
      </c>
      <c r="H269" s="7" t="s">
        <v>595</v>
      </c>
      <c r="I269" s="7" t="s">
        <v>596</v>
      </c>
      <c r="J269" s="7" t="s">
        <v>5</v>
      </c>
      <c r="K269" s="46">
        <v>300</v>
      </c>
      <c r="L269" s="46">
        <v>1500000</v>
      </c>
      <c r="M269" s="46">
        <v>450000000</v>
      </c>
      <c r="N269" s="46">
        <v>1499400</v>
      </c>
      <c r="O269" s="46">
        <v>449820000</v>
      </c>
      <c r="P269" s="47" t="s">
        <v>1351</v>
      </c>
      <c r="Q269" s="142">
        <v>300</v>
      </c>
      <c r="R269" s="142">
        <v>0</v>
      </c>
      <c r="S269" s="142">
        <v>0</v>
      </c>
      <c r="T269" s="142">
        <v>0</v>
      </c>
      <c r="U269" s="142">
        <v>0</v>
      </c>
      <c r="V269" s="142">
        <v>0</v>
      </c>
      <c r="W269" s="142">
        <v>0</v>
      </c>
      <c r="X269" s="142">
        <v>0</v>
      </c>
      <c r="Y269" s="142">
        <v>0</v>
      </c>
      <c r="Z269" s="142">
        <v>0</v>
      </c>
      <c r="AA269" s="142">
        <v>0</v>
      </c>
      <c r="AB269" s="142">
        <v>0</v>
      </c>
      <c r="AC269" s="142">
        <v>0</v>
      </c>
      <c r="AD269" s="142">
        <v>0</v>
      </c>
      <c r="AE269" s="142">
        <v>0</v>
      </c>
      <c r="AF269" s="142">
        <v>0</v>
      </c>
      <c r="AG269" s="142">
        <v>0</v>
      </c>
      <c r="AH269" s="142">
        <v>0</v>
      </c>
      <c r="AI269" s="142">
        <v>300</v>
      </c>
      <c r="AJ269" s="364">
        <v>0</v>
      </c>
    </row>
    <row r="270" spans="1:36" s="47" customFormat="1" ht="63.75">
      <c r="A270" s="7">
        <v>399</v>
      </c>
      <c r="B270" s="7">
        <v>73</v>
      </c>
      <c r="C270" s="7" t="s">
        <v>606</v>
      </c>
      <c r="D270" s="63" t="s">
        <v>362</v>
      </c>
      <c r="E270" s="63" t="s">
        <v>362</v>
      </c>
      <c r="F270" s="7" t="s">
        <v>607</v>
      </c>
      <c r="G270" s="367" t="s">
        <v>608</v>
      </c>
      <c r="H270" s="7" t="s">
        <v>595</v>
      </c>
      <c r="I270" s="7" t="s">
        <v>596</v>
      </c>
      <c r="J270" s="7" t="s">
        <v>5</v>
      </c>
      <c r="K270" s="46">
        <v>300</v>
      </c>
      <c r="L270" s="46">
        <v>1500000</v>
      </c>
      <c r="M270" s="46">
        <v>450000000</v>
      </c>
      <c r="N270" s="46">
        <v>1499400</v>
      </c>
      <c r="O270" s="46">
        <v>449820000</v>
      </c>
      <c r="P270" s="47" t="s">
        <v>1351</v>
      </c>
      <c r="Q270" s="142">
        <v>300</v>
      </c>
      <c r="R270" s="142">
        <v>0</v>
      </c>
      <c r="S270" s="142">
        <v>0</v>
      </c>
      <c r="T270" s="142">
        <v>0</v>
      </c>
      <c r="U270" s="142">
        <v>0</v>
      </c>
      <c r="V270" s="142">
        <v>0</v>
      </c>
      <c r="W270" s="142">
        <v>0</v>
      </c>
      <c r="X270" s="142">
        <v>0</v>
      </c>
      <c r="Y270" s="142">
        <v>0</v>
      </c>
      <c r="Z270" s="142">
        <v>0</v>
      </c>
      <c r="AA270" s="142">
        <v>0</v>
      </c>
      <c r="AB270" s="142">
        <v>0</v>
      </c>
      <c r="AC270" s="142">
        <v>0</v>
      </c>
      <c r="AD270" s="142">
        <v>0</v>
      </c>
      <c r="AE270" s="142">
        <v>0</v>
      </c>
      <c r="AF270" s="142">
        <v>0</v>
      </c>
      <c r="AG270" s="142">
        <v>0</v>
      </c>
      <c r="AH270" s="142">
        <v>0</v>
      </c>
      <c r="AI270" s="142">
        <v>300</v>
      </c>
      <c r="AJ270" s="364">
        <v>0</v>
      </c>
    </row>
    <row r="271" spans="1:36" s="47" customFormat="1" ht="63.75">
      <c r="A271" s="7">
        <v>400</v>
      </c>
      <c r="B271" s="7">
        <v>74</v>
      </c>
      <c r="C271" s="7" t="s">
        <v>770</v>
      </c>
      <c r="D271" s="63" t="s">
        <v>771</v>
      </c>
      <c r="E271" s="63" t="s">
        <v>771</v>
      </c>
      <c r="F271" s="7" t="s">
        <v>772</v>
      </c>
      <c r="G271" s="367" t="s">
        <v>773</v>
      </c>
      <c r="H271" s="7" t="s">
        <v>753</v>
      </c>
      <c r="I271" s="7" t="s">
        <v>602</v>
      </c>
      <c r="J271" s="7" t="s">
        <v>5</v>
      </c>
      <c r="K271" s="46">
        <v>8</v>
      </c>
      <c r="L271" s="46">
        <v>26147900</v>
      </c>
      <c r="M271" s="46">
        <v>209183200</v>
      </c>
      <c r="N271" s="46">
        <v>23000250</v>
      </c>
      <c r="O271" s="46">
        <v>184002000</v>
      </c>
      <c r="P271" s="47" t="s">
        <v>1351</v>
      </c>
      <c r="Q271" s="142">
        <v>8</v>
      </c>
      <c r="R271" s="142">
        <v>0</v>
      </c>
      <c r="S271" s="142">
        <v>0</v>
      </c>
      <c r="T271" s="142">
        <v>0</v>
      </c>
      <c r="U271" s="142">
        <v>0</v>
      </c>
      <c r="V271" s="142">
        <v>0</v>
      </c>
      <c r="W271" s="142">
        <v>0</v>
      </c>
      <c r="X271" s="142">
        <v>0</v>
      </c>
      <c r="Y271" s="142">
        <v>0</v>
      </c>
      <c r="Z271" s="142">
        <v>0</v>
      </c>
      <c r="AA271" s="142">
        <v>0</v>
      </c>
      <c r="AB271" s="142">
        <v>0</v>
      </c>
      <c r="AC271" s="142">
        <v>0</v>
      </c>
      <c r="AD271" s="142">
        <v>0</v>
      </c>
      <c r="AE271" s="142">
        <v>0</v>
      </c>
      <c r="AF271" s="142">
        <v>0</v>
      </c>
      <c r="AG271" s="142">
        <v>0</v>
      </c>
      <c r="AH271" s="142">
        <v>0</v>
      </c>
      <c r="AI271" s="142">
        <v>8</v>
      </c>
      <c r="AJ271" s="364">
        <v>0</v>
      </c>
    </row>
    <row r="272" spans="1:36" s="47" customFormat="1" ht="63.75">
      <c r="A272" s="7">
        <v>401</v>
      </c>
      <c r="B272" s="7">
        <v>75</v>
      </c>
      <c r="C272" s="7" t="s">
        <v>707</v>
      </c>
      <c r="D272" s="63" t="s">
        <v>708</v>
      </c>
      <c r="E272" s="63" t="s">
        <v>708</v>
      </c>
      <c r="F272" s="7" t="s">
        <v>774</v>
      </c>
      <c r="G272" s="367" t="s">
        <v>710</v>
      </c>
      <c r="H272" s="7" t="s">
        <v>595</v>
      </c>
      <c r="I272" s="7" t="s">
        <v>596</v>
      </c>
      <c r="J272" s="7" t="s">
        <v>5</v>
      </c>
      <c r="K272" s="46">
        <v>45</v>
      </c>
      <c r="L272" s="46">
        <v>12379500</v>
      </c>
      <c r="M272" s="46">
        <v>557077500</v>
      </c>
      <c r="N272" s="46">
        <v>12379500</v>
      </c>
      <c r="O272" s="46">
        <v>557077500</v>
      </c>
      <c r="P272" s="47" t="s">
        <v>1351</v>
      </c>
      <c r="Q272" s="142">
        <v>45</v>
      </c>
      <c r="R272" s="142">
        <v>0</v>
      </c>
      <c r="S272" s="142">
        <v>0</v>
      </c>
      <c r="T272" s="142">
        <v>0</v>
      </c>
      <c r="U272" s="142">
        <v>0</v>
      </c>
      <c r="V272" s="142">
        <v>0</v>
      </c>
      <c r="W272" s="142">
        <v>0</v>
      </c>
      <c r="X272" s="142">
        <v>0</v>
      </c>
      <c r="Y272" s="142">
        <v>0</v>
      </c>
      <c r="Z272" s="142">
        <v>0</v>
      </c>
      <c r="AA272" s="142">
        <v>0</v>
      </c>
      <c r="AB272" s="142">
        <v>0</v>
      </c>
      <c r="AC272" s="142">
        <v>0</v>
      </c>
      <c r="AD272" s="142">
        <v>0</v>
      </c>
      <c r="AE272" s="142">
        <v>0</v>
      </c>
      <c r="AF272" s="142">
        <v>0</v>
      </c>
      <c r="AG272" s="142">
        <v>0</v>
      </c>
      <c r="AH272" s="142">
        <v>0</v>
      </c>
      <c r="AI272" s="142">
        <v>45</v>
      </c>
      <c r="AJ272" s="364">
        <v>0</v>
      </c>
    </row>
    <row r="273" spans="1:36" s="47" customFormat="1" ht="63.75">
      <c r="A273" s="7">
        <v>402</v>
      </c>
      <c r="B273" s="7">
        <v>76</v>
      </c>
      <c r="C273" s="7" t="s">
        <v>775</v>
      </c>
      <c r="D273" s="63" t="s">
        <v>776</v>
      </c>
      <c r="E273" s="63" t="s">
        <v>776</v>
      </c>
      <c r="F273" s="7" t="s">
        <v>777</v>
      </c>
      <c r="G273" s="367" t="s">
        <v>778</v>
      </c>
      <c r="H273" s="7" t="s">
        <v>779</v>
      </c>
      <c r="I273" s="7" t="s">
        <v>780</v>
      </c>
      <c r="J273" s="7" t="s">
        <v>5</v>
      </c>
      <c r="K273" s="46">
        <v>3</v>
      </c>
      <c r="L273" s="46">
        <v>5295100</v>
      </c>
      <c r="M273" s="46">
        <v>15885300</v>
      </c>
      <c r="N273" s="46">
        <v>5199600</v>
      </c>
      <c r="O273" s="46">
        <v>15598800</v>
      </c>
      <c r="P273" s="47" t="s">
        <v>1351</v>
      </c>
      <c r="Q273" s="142">
        <v>3</v>
      </c>
      <c r="R273" s="142">
        <v>0</v>
      </c>
      <c r="S273" s="142">
        <v>0</v>
      </c>
      <c r="T273" s="142">
        <v>0</v>
      </c>
      <c r="U273" s="142">
        <v>0</v>
      </c>
      <c r="V273" s="142">
        <v>0</v>
      </c>
      <c r="W273" s="142">
        <v>0</v>
      </c>
      <c r="X273" s="142">
        <v>0</v>
      </c>
      <c r="Y273" s="142">
        <v>0</v>
      </c>
      <c r="Z273" s="142">
        <v>0</v>
      </c>
      <c r="AA273" s="142">
        <v>0</v>
      </c>
      <c r="AB273" s="142">
        <v>0</v>
      </c>
      <c r="AC273" s="142">
        <v>0</v>
      </c>
      <c r="AD273" s="142">
        <v>0</v>
      </c>
      <c r="AE273" s="142">
        <v>0</v>
      </c>
      <c r="AF273" s="142">
        <v>0</v>
      </c>
      <c r="AG273" s="142">
        <v>0</v>
      </c>
      <c r="AH273" s="142">
        <v>0</v>
      </c>
      <c r="AI273" s="142">
        <v>3</v>
      </c>
      <c r="AJ273" s="364">
        <v>0</v>
      </c>
    </row>
    <row r="274" spans="1:36" s="47" customFormat="1" ht="63.75">
      <c r="A274" s="7">
        <v>403</v>
      </c>
      <c r="B274" s="7">
        <v>77</v>
      </c>
      <c r="C274" s="7" t="s">
        <v>618</v>
      </c>
      <c r="D274" s="63" t="s">
        <v>619</v>
      </c>
      <c r="E274" s="63" t="s">
        <v>619</v>
      </c>
      <c r="F274" s="7" t="s">
        <v>781</v>
      </c>
      <c r="G274" s="367" t="s">
        <v>621</v>
      </c>
      <c r="H274" s="7" t="s">
        <v>595</v>
      </c>
      <c r="I274" s="7" t="s">
        <v>596</v>
      </c>
      <c r="J274" s="7" t="s">
        <v>5</v>
      </c>
      <c r="K274" s="46">
        <v>20</v>
      </c>
      <c r="L274" s="46">
        <v>9542500</v>
      </c>
      <c r="M274" s="46">
        <v>190850000</v>
      </c>
      <c r="N274" s="46">
        <v>9499350</v>
      </c>
      <c r="O274" s="46">
        <v>189987000</v>
      </c>
      <c r="P274" s="47" t="s">
        <v>1351</v>
      </c>
      <c r="Q274" s="142">
        <v>20</v>
      </c>
      <c r="R274" s="142">
        <v>0</v>
      </c>
      <c r="S274" s="142">
        <v>0</v>
      </c>
      <c r="T274" s="142">
        <v>0</v>
      </c>
      <c r="U274" s="142">
        <v>0</v>
      </c>
      <c r="V274" s="142">
        <v>0</v>
      </c>
      <c r="W274" s="142">
        <v>0</v>
      </c>
      <c r="X274" s="142">
        <v>0</v>
      </c>
      <c r="Y274" s="142">
        <v>0</v>
      </c>
      <c r="Z274" s="142">
        <v>0</v>
      </c>
      <c r="AA274" s="142">
        <v>0</v>
      </c>
      <c r="AB274" s="142">
        <v>0</v>
      </c>
      <c r="AC274" s="142">
        <v>0</v>
      </c>
      <c r="AD274" s="142">
        <v>0</v>
      </c>
      <c r="AE274" s="142">
        <v>0</v>
      </c>
      <c r="AF274" s="142">
        <v>0</v>
      </c>
      <c r="AG274" s="142">
        <v>0</v>
      </c>
      <c r="AH274" s="142">
        <v>0</v>
      </c>
      <c r="AI274" s="142">
        <v>20</v>
      </c>
      <c r="AJ274" s="364">
        <v>0</v>
      </c>
    </row>
    <row r="275" spans="1:36" s="47" customFormat="1" ht="25.5">
      <c r="A275" s="7">
        <v>404</v>
      </c>
      <c r="B275" s="7">
        <v>78</v>
      </c>
      <c r="C275" s="7" t="s">
        <v>644</v>
      </c>
      <c r="D275" s="63" t="s">
        <v>521</v>
      </c>
      <c r="E275" s="63" t="s">
        <v>521</v>
      </c>
      <c r="F275" s="7" t="s">
        <v>782</v>
      </c>
      <c r="G275" s="367" t="s">
        <v>646</v>
      </c>
      <c r="H275" s="7" t="s">
        <v>647</v>
      </c>
      <c r="I275" s="7" t="s">
        <v>596</v>
      </c>
      <c r="J275" s="7" t="s">
        <v>5</v>
      </c>
      <c r="K275" s="46">
        <v>80</v>
      </c>
      <c r="L275" s="46">
        <v>6237000</v>
      </c>
      <c r="M275" s="46">
        <v>498960000</v>
      </c>
      <c r="N275" s="46">
        <v>6199200</v>
      </c>
      <c r="O275" s="46">
        <v>495936000</v>
      </c>
      <c r="P275" s="47" t="s">
        <v>1351</v>
      </c>
      <c r="Q275" s="142">
        <v>80</v>
      </c>
      <c r="R275" s="142">
        <v>0</v>
      </c>
      <c r="S275" s="142">
        <v>0</v>
      </c>
      <c r="T275" s="142">
        <v>0</v>
      </c>
      <c r="U275" s="142">
        <v>0</v>
      </c>
      <c r="V275" s="142">
        <v>0</v>
      </c>
      <c r="W275" s="142">
        <v>0</v>
      </c>
      <c r="X275" s="142">
        <v>0</v>
      </c>
      <c r="Y275" s="142">
        <v>0</v>
      </c>
      <c r="Z275" s="142">
        <v>0</v>
      </c>
      <c r="AA275" s="142">
        <v>0</v>
      </c>
      <c r="AB275" s="142">
        <v>0</v>
      </c>
      <c r="AC275" s="142">
        <v>0</v>
      </c>
      <c r="AD275" s="142">
        <v>0</v>
      </c>
      <c r="AE275" s="142">
        <v>0</v>
      </c>
      <c r="AF275" s="142">
        <v>0</v>
      </c>
      <c r="AG275" s="142">
        <v>0</v>
      </c>
      <c r="AH275" s="142">
        <v>0</v>
      </c>
      <c r="AI275" s="142">
        <v>80</v>
      </c>
      <c r="AJ275" s="364">
        <v>0</v>
      </c>
    </row>
    <row r="276" spans="1:36" s="47" customFormat="1" ht="25.5">
      <c r="A276" s="7">
        <v>405</v>
      </c>
      <c r="B276" s="7">
        <v>79</v>
      </c>
      <c r="C276" s="7" t="s">
        <v>783</v>
      </c>
      <c r="D276" s="63" t="s">
        <v>784</v>
      </c>
      <c r="E276" s="63" t="s">
        <v>784</v>
      </c>
      <c r="F276" s="7" t="s">
        <v>785</v>
      </c>
      <c r="G276" s="367" t="s">
        <v>786</v>
      </c>
      <c r="H276" s="7" t="s">
        <v>647</v>
      </c>
      <c r="I276" s="7" t="s">
        <v>596</v>
      </c>
      <c r="J276" s="7" t="s">
        <v>5</v>
      </c>
      <c r="K276" s="46">
        <v>3</v>
      </c>
      <c r="L276" s="46">
        <v>7150000</v>
      </c>
      <c r="M276" s="46">
        <v>21450000</v>
      </c>
      <c r="N276" s="46">
        <v>7079100</v>
      </c>
      <c r="O276" s="46">
        <v>21237300</v>
      </c>
      <c r="P276" s="47" t="s">
        <v>1351</v>
      </c>
      <c r="Q276" s="142">
        <v>3</v>
      </c>
      <c r="R276" s="142">
        <v>0</v>
      </c>
      <c r="S276" s="142">
        <v>0</v>
      </c>
      <c r="T276" s="142">
        <v>0</v>
      </c>
      <c r="U276" s="142">
        <v>0</v>
      </c>
      <c r="V276" s="142">
        <v>0</v>
      </c>
      <c r="W276" s="142">
        <v>0</v>
      </c>
      <c r="X276" s="142">
        <v>0</v>
      </c>
      <c r="Y276" s="142">
        <v>0</v>
      </c>
      <c r="Z276" s="142">
        <v>0</v>
      </c>
      <c r="AA276" s="142">
        <v>0</v>
      </c>
      <c r="AB276" s="142">
        <v>0</v>
      </c>
      <c r="AC276" s="142">
        <v>0</v>
      </c>
      <c r="AD276" s="142">
        <v>0</v>
      </c>
      <c r="AE276" s="142">
        <v>0</v>
      </c>
      <c r="AF276" s="142">
        <v>0</v>
      </c>
      <c r="AG276" s="142">
        <v>0</v>
      </c>
      <c r="AH276" s="142">
        <v>0</v>
      </c>
      <c r="AI276" s="142">
        <v>3</v>
      </c>
      <c r="AJ276" s="364">
        <v>0</v>
      </c>
    </row>
    <row r="277" spans="1:36" s="47" customFormat="1" ht="76.5">
      <c r="A277" s="7">
        <v>406</v>
      </c>
      <c r="B277" s="7">
        <v>80</v>
      </c>
      <c r="C277" s="7" t="s">
        <v>787</v>
      </c>
      <c r="D277" s="63" t="s">
        <v>788</v>
      </c>
      <c r="E277" s="63" t="s">
        <v>788</v>
      </c>
      <c r="F277" s="7" t="s">
        <v>789</v>
      </c>
      <c r="G277" s="367" t="s">
        <v>790</v>
      </c>
      <c r="H277" s="7" t="s">
        <v>791</v>
      </c>
      <c r="I277" s="7" t="s">
        <v>602</v>
      </c>
      <c r="J277" s="7" t="s">
        <v>5</v>
      </c>
      <c r="K277" s="46">
        <v>20</v>
      </c>
      <c r="L277" s="46">
        <v>30000000</v>
      </c>
      <c r="M277" s="46">
        <v>600000000</v>
      </c>
      <c r="N277" s="46">
        <v>25000500</v>
      </c>
      <c r="O277" s="46">
        <v>500010000</v>
      </c>
      <c r="P277" s="47" t="s">
        <v>1351</v>
      </c>
      <c r="Q277" s="142">
        <v>20</v>
      </c>
      <c r="R277" s="142">
        <v>0</v>
      </c>
      <c r="S277" s="142">
        <v>0</v>
      </c>
      <c r="T277" s="142">
        <v>0</v>
      </c>
      <c r="U277" s="142">
        <v>0</v>
      </c>
      <c r="V277" s="142">
        <v>0</v>
      </c>
      <c r="W277" s="142">
        <v>0</v>
      </c>
      <c r="X277" s="142">
        <v>0</v>
      </c>
      <c r="Y277" s="142">
        <v>0</v>
      </c>
      <c r="Z277" s="142">
        <v>0</v>
      </c>
      <c r="AA277" s="142">
        <v>0</v>
      </c>
      <c r="AB277" s="142">
        <v>0</v>
      </c>
      <c r="AC277" s="142">
        <v>0</v>
      </c>
      <c r="AD277" s="142">
        <v>0</v>
      </c>
      <c r="AE277" s="142">
        <v>0</v>
      </c>
      <c r="AF277" s="142">
        <v>0</v>
      </c>
      <c r="AG277" s="142">
        <v>0</v>
      </c>
      <c r="AH277" s="142">
        <v>0</v>
      </c>
      <c r="AI277" s="142">
        <v>20</v>
      </c>
      <c r="AJ277" s="364">
        <v>0</v>
      </c>
    </row>
    <row r="278" spans="1:36" s="47" customFormat="1" ht="63.75">
      <c r="A278" s="7">
        <v>407</v>
      </c>
      <c r="B278" s="7">
        <v>81</v>
      </c>
      <c r="C278" s="7" t="s">
        <v>792</v>
      </c>
      <c r="D278" s="63" t="s">
        <v>268</v>
      </c>
      <c r="E278" s="63" t="s">
        <v>268</v>
      </c>
      <c r="F278" s="7" t="s">
        <v>793</v>
      </c>
      <c r="G278" s="367" t="s">
        <v>672</v>
      </c>
      <c r="H278" s="7" t="s">
        <v>595</v>
      </c>
      <c r="I278" s="7" t="s">
        <v>596</v>
      </c>
      <c r="J278" s="7" t="s">
        <v>5</v>
      </c>
      <c r="K278" s="46">
        <v>15</v>
      </c>
      <c r="L278" s="46">
        <v>3666000</v>
      </c>
      <c r="M278" s="46">
        <v>54990000</v>
      </c>
      <c r="N278" s="46">
        <v>3659250</v>
      </c>
      <c r="O278" s="46">
        <v>54888750</v>
      </c>
      <c r="P278" s="47" t="s">
        <v>1351</v>
      </c>
      <c r="Q278" s="142">
        <v>15</v>
      </c>
      <c r="R278" s="142">
        <v>0</v>
      </c>
      <c r="S278" s="142">
        <v>0</v>
      </c>
      <c r="T278" s="142">
        <v>0</v>
      </c>
      <c r="U278" s="142">
        <v>0</v>
      </c>
      <c r="V278" s="142">
        <v>0</v>
      </c>
      <c r="W278" s="142">
        <v>0</v>
      </c>
      <c r="X278" s="142">
        <v>0</v>
      </c>
      <c r="Y278" s="142">
        <v>0</v>
      </c>
      <c r="Z278" s="142">
        <v>0</v>
      </c>
      <c r="AA278" s="142">
        <v>0</v>
      </c>
      <c r="AB278" s="142">
        <v>0</v>
      </c>
      <c r="AC278" s="142">
        <v>0</v>
      </c>
      <c r="AD278" s="142">
        <v>0</v>
      </c>
      <c r="AE278" s="142">
        <v>0</v>
      </c>
      <c r="AF278" s="142">
        <v>0</v>
      </c>
      <c r="AG278" s="142">
        <v>0</v>
      </c>
      <c r="AH278" s="142">
        <v>0</v>
      </c>
      <c r="AI278" s="142">
        <v>15</v>
      </c>
      <c r="AJ278" s="364">
        <v>0</v>
      </c>
    </row>
    <row r="279" spans="1:36" s="47" customFormat="1" ht="63.75">
      <c r="A279" s="7">
        <v>408</v>
      </c>
      <c r="B279" s="7">
        <v>82</v>
      </c>
      <c r="C279" s="7" t="s">
        <v>673</v>
      </c>
      <c r="D279" s="63" t="s">
        <v>675</v>
      </c>
      <c r="E279" s="63" t="s">
        <v>675</v>
      </c>
      <c r="F279" s="7" t="s">
        <v>794</v>
      </c>
      <c r="G279" s="367" t="s">
        <v>677</v>
      </c>
      <c r="H279" s="7" t="s">
        <v>595</v>
      </c>
      <c r="I279" s="7" t="s">
        <v>596</v>
      </c>
      <c r="J279" s="7" t="s">
        <v>5</v>
      </c>
      <c r="K279" s="46">
        <v>36</v>
      </c>
      <c r="L279" s="46">
        <v>9550000</v>
      </c>
      <c r="M279" s="46">
        <v>343800000</v>
      </c>
      <c r="N279" s="46">
        <v>9499350</v>
      </c>
      <c r="O279" s="46">
        <v>341976600</v>
      </c>
      <c r="P279" s="47" t="s">
        <v>1351</v>
      </c>
      <c r="Q279" s="142">
        <v>36</v>
      </c>
      <c r="R279" s="142">
        <v>0</v>
      </c>
      <c r="S279" s="142">
        <v>0</v>
      </c>
      <c r="T279" s="142">
        <v>0</v>
      </c>
      <c r="U279" s="142">
        <v>0</v>
      </c>
      <c r="V279" s="142">
        <v>0</v>
      </c>
      <c r="W279" s="142">
        <v>0</v>
      </c>
      <c r="X279" s="142">
        <v>0</v>
      </c>
      <c r="Y279" s="142">
        <v>0</v>
      </c>
      <c r="Z279" s="142">
        <v>0</v>
      </c>
      <c r="AA279" s="142">
        <v>0</v>
      </c>
      <c r="AB279" s="142">
        <v>0</v>
      </c>
      <c r="AC279" s="142">
        <v>0</v>
      </c>
      <c r="AD279" s="142">
        <v>0</v>
      </c>
      <c r="AE279" s="142">
        <v>0</v>
      </c>
      <c r="AF279" s="142">
        <v>0</v>
      </c>
      <c r="AG279" s="142">
        <v>0</v>
      </c>
      <c r="AH279" s="142">
        <v>0</v>
      </c>
      <c r="AI279" s="142">
        <v>36</v>
      </c>
      <c r="AJ279" s="364">
        <v>0</v>
      </c>
    </row>
    <row r="280" spans="1:36" s="47" customFormat="1" ht="63.75">
      <c r="A280" s="7">
        <v>409</v>
      </c>
      <c r="B280" s="7">
        <v>83</v>
      </c>
      <c r="C280" s="7" t="s">
        <v>795</v>
      </c>
      <c r="D280" s="63" t="s">
        <v>796</v>
      </c>
      <c r="E280" s="63" t="s">
        <v>796</v>
      </c>
      <c r="F280" s="7" t="s">
        <v>797</v>
      </c>
      <c r="G280" s="367" t="s">
        <v>798</v>
      </c>
      <c r="H280" s="7" t="s">
        <v>595</v>
      </c>
      <c r="I280" s="7" t="s">
        <v>596</v>
      </c>
      <c r="J280" s="7" t="s">
        <v>5</v>
      </c>
      <c r="K280" s="46">
        <v>6</v>
      </c>
      <c r="L280" s="46">
        <v>5850000</v>
      </c>
      <c r="M280" s="46">
        <v>35100000</v>
      </c>
      <c r="N280" s="46">
        <v>5799150</v>
      </c>
      <c r="O280" s="46">
        <v>34794900</v>
      </c>
      <c r="P280" s="47" t="s">
        <v>1351</v>
      </c>
      <c r="Q280" s="142">
        <v>6</v>
      </c>
      <c r="R280" s="142">
        <v>0</v>
      </c>
      <c r="S280" s="142">
        <v>0</v>
      </c>
      <c r="T280" s="142">
        <v>0</v>
      </c>
      <c r="U280" s="142">
        <v>0</v>
      </c>
      <c r="V280" s="142">
        <v>0</v>
      </c>
      <c r="W280" s="142">
        <v>0</v>
      </c>
      <c r="X280" s="142">
        <v>0</v>
      </c>
      <c r="Y280" s="142">
        <v>0</v>
      </c>
      <c r="Z280" s="142">
        <v>0</v>
      </c>
      <c r="AA280" s="142">
        <v>0</v>
      </c>
      <c r="AB280" s="142">
        <v>0</v>
      </c>
      <c r="AC280" s="142">
        <v>0</v>
      </c>
      <c r="AD280" s="142">
        <v>0</v>
      </c>
      <c r="AE280" s="142">
        <v>0</v>
      </c>
      <c r="AF280" s="142">
        <v>0</v>
      </c>
      <c r="AG280" s="142">
        <v>0</v>
      </c>
      <c r="AH280" s="142">
        <v>0</v>
      </c>
      <c r="AI280" s="142">
        <v>6</v>
      </c>
      <c r="AJ280" s="364">
        <v>0</v>
      </c>
    </row>
    <row r="281" spans="1:36" s="47" customFormat="1" ht="63.75">
      <c r="A281" s="7">
        <v>410</v>
      </c>
      <c r="B281" s="7">
        <v>84</v>
      </c>
      <c r="C281" s="7" t="s">
        <v>637</v>
      </c>
      <c r="D281" s="63" t="s">
        <v>81</v>
      </c>
      <c r="E281" s="63" t="s">
        <v>81</v>
      </c>
      <c r="F281" s="7" t="s">
        <v>799</v>
      </c>
      <c r="G281" s="367" t="s">
        <v>639</v>
      </c>
      <c r="H281" s="7" t="s">
        <v>595</v>
      </c>
      <c r="I281" s="7" t="s">
        <v>596</v>
      </c>
      <c r="J281" s="7" t="s">
        <v>5</v>
      </c>
      <c r="K281" s="46">
        <v>130</v>
      </c>
      <c r="L281" s="46">
        <v>2559900</v>
      </c>
      <c r="M281" s="46">
        <v>332787000</v>
      </c>
      <c r="N281" s="46">
        <v>2554650</v>
      </c>
      <c r="O281" s="46">
        <v>332104500</v>
      </c>
      <c r="P281" s="47" t="s">
        <v>1351</v>
      </c>
      <c r="Q281" s="142">
        <v>130</v>
      </c>
      <c r="R281" s="142">
        <v>0</v>
      </c>
      <c r="S281" s="142">
        <v>0</v>
      </c>
      <c r="T281" s="142">
        <v>0</v>
      </c>
      <c r="U281" s="142">
        <v>0</v>
      </c>
      <c r="V281" s="142">
        <v>0</v>
      </c>
      <c r="W281" s="142">
        <v>0</v>
      </c>
      <c r="X281" s="142">
        <v>0</v>
      </c>
      <c r="Y281" s="142">
        <v>0</v>
      </c>
      <c r="Z281" s="142">
        <v>0</v>
      </c>
      <c r="AA281" s="142">
        <v>0</v>
      </c>
      <c r="AB281" s="142">
        <v>0</v>
      </c>
      <c r="AC281" s="142">
        <v>0</v>
      </c>
      <c r="AD281" s="142">
        <v>0</v>
      </c>
      <c r="AE281" s="142">
        <v>0</v>
      </c>
      <c r="AF281" s="142">
        <v>0</v>
      </c>
      <c r="AG281" s="142">
        <v>0</v>
      </c>
      <c r="AH281" s="142">
        <v>0</v>
      </c>
      <c r="AI281" s="142">
        <v>130</v>
      </c>
      <c r="AJ281" s="364">
        <v>0</v>
      </c>
    </row>
    <row r="282" spans="1:36" s="47" customFormat="1" ht="63.75">
      <c r="A282" s="7">
        <v>411</v>
      </c>
      <c r="B282" s="7">
        <v>85</v>
      </c>
      <c r="C282" s="7" t="s">
        <v>800</v>
      </c>
      <c r="D282" s="63" t="s">
        <v>689</v>
      </c>
      <c r="E282" s="63" t="s">
        <v>689</v>
      </c>
      <c r="F282" s="7" t="s">
        <v>801</v>
      </c>
      <c r="G282" s="367" t="s">
        <v>691</v>
      </c>
      <c r="H282" s="7" t="s">
        <v>595</v>
      </c>
      <c r="I282" s="7" t="s">
        <v>596</v>
      </c>
      <c r="J282" s="7" t="s">
        <v>5</v>
      </c>
      <c r="K282" s="46">
        <v>10</v>
      </c>
      <c r="L282" s="46">
        <v>11250000</v>
      </c>
      <c r="M282" s="46">
        <v>112500000</v>
      </c>
      <c r="N282" s="46">
        <v>11199300</v>
      </c>
      <c r="O282" s="46">
        <v>111993000</v>
      </c>
      <c r="P282" s="47" t="s">
        <v>1351</v>
      </c>
      <c r="Q282" s="142">
        <v>10</v>
      </c>
      <c r="R282" s="142">
        <v>0</v>
      </c>
      <c r="S282" s="142">
        <v>0</v>
      </c>
      <c r="T282" s="142">
        <v>0</v>
      </c>
      <c r="U282" s="142">
        <v>0</v>
      </c>
      <c r="V282" s="142">
        <v>0</v>
      </c>
      <c r="W282" s="142">
        <v>0</v>
      </c>
      <c r="X282" s="142">
        <v>0</v>
      </c>
      <c r="Y282" s="142">
        <v>0</v>
      </c>
      <c r="Z282" s="142">
        <v>0</v>
      </c>
      <c r="AA282" s="142">
        <v>0</v>
      </c>
      <c r="AB282" s="142">
        <v>0</v>
      </c>
      <c r="AC282" s="142">
        <v>0</v>
      </c>
      <c r="AD282" s="142">
        <v>0</v>
      </c>
      <c r="AE282" s="142">
        <v>0</v>
      </c>
      <c r="AF282" s="142">
        <v>0</v>
      </c>
      <c r="AG282" s="142">
        <v>0</v>
      </c>
      <c r="AH282" s="142">
        <v>0</v>
      </c>
      <c r="AI282" s="142">
        <v>10</v>
      </c>
      <c r="AJ282" s="364">
        <v>0</v>
      </c>
    </row>
    <row r="283" spans="1:36" s="47" customFormat="1" ht="63.75">
      <c r="A283" s="7">
        <v>412</v>
      </c>
      <c r="B283" s="7">
        <v>86</v>
      </c>
      <c r="C283" s="7" t="s">
        <v>802</v>
      </c>
      <c r="D283" s="63" t="s">
        <v>83</v>
      </c>
      <c r="E283" s="63" t="s">
        <v>83</v>
      </c>
      <c r="F283" s="7" t="s">
        <v>803</v>
      </c>
      <c r="G283" s="367" t="s">
        <v>804</v>
      </c>
      <c r="H283" s="7" t="s">
        <v>595</v>
      </c>
      <c r="I283" s="7" t="s">
        <v>596</v>
      </c>
      <c r="J283" s="7" t="s">
        <v>5</v>
      </c>
      <c r="K283" s="46">
        <v>10</v>
      </c>
      <c r="L283" s="46">
        <v>3650000</v>
      </c>
      <c r="M283" s="46">
        <v>36500000</v>
      </c>
      <c r="N283" s="46">
        <v>3649800</v>
      </c>
      <c r="O283" s="46">
        <v>36498000</v>
      </c>
      <c r="P283" s="47" t="s">
        <v>1351</v>
      </c>
      <c r="Q283" s="142">
        <v>10</v>
      </c>
      <c r="R283" s="142">
        <v>0</v>
      </c>
      <c r="S283" s="142">
        <v>0</v>
      </c>
      <c r="T283" s="142">
        <v>0</v>
      </c>
      <c r="U283" s="142">
        <v>0</v>
      </c>
      <c r="V283" s="142">
        <v>0</v>
      </c>
      <c r="W283" s="142">
        <v>0</v>
      </c>
      <c r="X283" s="142">
        <v>0</v>
      </c>
      <c r="Y283" s="142">
        <v>0</v>
      </c>
      <c r="Z283" s="142">
        <v>0</v>
      </c>
      <c r="AA283" s="142">
        <v>0</v>
      </c>
      <c r="AB283" s="142">
        <v>0</v>
      </c>
      <c r="AC283" s="142">
        <v>0</v>
      </c>
      <c r="AD283" s="142">
        <v>0</v>
      </c>
      <c r="AE283" s="142">
        <v>0</v>
      </c>
      <c r="AF283" s="142">
        <v>0</v>
      </c>
      <c r="AG283" s="142">
        <v>0</v>
      </c>
      <c r="AH283" s="142">
        <v>0</v>
      </c>
      <c r="AI283" s="142">
        <v>10</v>
      </c>
      <c r="AJ283" s="364">
        <v>0</v>
      </c>
    </row>
    <row r="284" spans="1:36" s="47" customFormat="1" ht="63.75">
      <c r="A284" s="7">
        <v>413</v>
      </c>
      <c r="B284" s="7">
        <v>87</v>
      </c>
      <c r="C284" s="7" t="s">
        <v>805</v>
      </c>
      <c r="D284" s="63" t="s">
        <v>806</v>
      </c>
      <c r="E284" s="63" t="s">
        <v>806</v>
      </c>
      <c r="F284" s="7" t="s">
        <v>807</v>
      </c>
      <c r="G284" s="367" t="s">
        <v>808</v>
      </c>
      <c r="H284" s="7" t="s">
        <v>753</v>
      </c>
      <c r="I284" s="7" t="s">
        <v>602</v>
      </c>
      <c r="J284" s="7" t="s">
        <v>5</v>
      </c>
      <c r="K284" s="46">
        <v>12</v>
      </c>
      <c r="L284" s="46">
        <v>16102800.000000002</v>
      </c>
      <c r="M284" s="46">
        <v>193233600.00000003</v>
      </c>
      <c r="N284" s="46">
        <v>16101750</v>
      </c>
      <c r="O284" s="46">
        <v>193221000</v>
      </c>
      <c r="P284" s="47" t="s">
        <v>1351</v>
      </c>
      <c r="Q284" s="142">
        <v>12</v>
      </c>
      <c r="R284" s="142">
        <v>0</v>
      </c>
      <c r="S284" s="142">
        <v>0</v>
      </c>
      <c r="T284" s="142">
        <v>0</v>
      </c>
      <c r="U284" s="142">
        <v>0</v>
      </c>
      <c r="V284" s="142">
        <v>0</v>
      </c>
      <c r="W284" s="142">
        <v>0</v>
      </c>
      <c r="X284" s="142">
        <v>0</v>
      </c>
      <c r="Y284" s="142">
        <v>0</v>
      </c>
      <c r="Z284" s="142">
        <v>0</v>
      </c>
      <c r="AA284" s="142">
        <v>0</v>
      </c>
      <c r="AB284" s="142">
        <v>0</v>
      </c>
      <c r="AC284" s="142">
        <v>0</v>
      </c>
      <c r="AD284" s="142">
        <v>0</v>
      </c>
      <c r="AE284" s="142">
        <v>0</v>
      </c>
      <c r="AF284" s="142">
        <v>0</v>
      </c>
      <c r="AG284" s="142">
        <v>0</v>
      </c>
      <c r="AH284" s="142">
        <v>0</v>
      </c>
      <c r="AI284" s="142">
        <v>12</v>
      </c>
      <c r="AJ284" s="364">
        <v>0</v>
      </c>
    </row>
    <row r="285" spans="1:36" s="47" customFormat="1" ht="63.75">
      <c r="A285" s="7">
        <v>414</v>
      </c>
      <c r="B285" s="7">
        <v>88</v>
      </c>
      <c r="C285" s="7" t="s">
        <v>592</v>
      </c>
      <c r="D285" s="63" t="s">
        <v>71</v>
      </c>
      <c r="E285" s="63" t="s">
        <v>71</v>
      </c>
      <c r="F285" s="7" t="s">
        <v>809</v>
      </c>
      <c r="G285" s="367" t="s">
        <v>594</v>
      </c>
      <c r="H285" s="7" t="s">
        <v>595</v>
      </c>
      <c r="I285" s="7" t="s">
        <v>596</v>
      </c>
      <c r="J285" s="7" t="s">
        <v>5</v>
      </c>
      <c r="K285" s="46">
        <v>18</v>
      </c>
      <c r="L285" s="46">
        <v>2494800</v>
      </c>
      <c r="M285" s="46">
        <v>44906400</v>
      </c>
      <c r="N285" s="46">
        <v>2494800</v>
      </c>
      <c r="O285" s="46">
        <v>44906400</v>
      </c>
      <c r="P285" s="47" t="s">
        <v>1351</v>
      </c>
      <c r="Q285" s="142">
        <v>18</v>
      </c>
      <c r="R285" s="142">
        <v>0</v>
      </c>
      <c r="S285" s="142">
        <v>0</v>
      </c>
      <c r="T285" s="142">
        <v>0</v>
      </c>
      <c r="U285" s="142">
        <v>0</v>
      </c>
      <c r="V285" s="142">
        <v>0</v>
      </c>
      <c r="W285" s="142">
        <v>0</v>
      </c>
      <c r="X285" s="142">
        <v>0</v>
      </c>
      <c r="Y285" s="142">
        <v>0</v>
      </c>
      <c r="Z285" s="142">
        <v>0</v>
      </c>
      <c r="AA285" s="142">
        <v>0</v>
      </c>
      <c r="AB285" s="142">
        <v>0</v>
      </c>
      <c r="AC285" s="142">
        <v>0</v>
      </c>
      <c r="AD285" s="142">
        <v>0</v>
      </c>
      <c r="AE285" s="142">
        <v>0</v>
      </c>
      <c r="AF285" s="142">
        <v>0</v>
      </c>
      <c r="AG285" s="142">
        <v>0</v>
      </c>
      <c r="AH285" s="142">
        <v>0</v>
      </c>
      <c r="AI285" s="142">
        <v>18</v>
      </c>
      <c r="AJ285" s="364">
        <v>0</v>
      </c>
    </row>
    <row r="286" spans="1:36" s="47" customFormat="1" ht="63.75">
      <c r="A286" s="7">
        <v>415</v>
      </c>
      <c r="B286" s="7">
        <v>89</v>
      </c>
      <c r="C286" s="7" t="s">
        <v>640</v>
      </c>
      <c r="D286" s="63" t="s">
        <v>641</v>
      </c>
      <c r="E286" s="63" t="s">
        <v>641</v>
      </c>
      <c r="F286" s="7" t="s">
        <v>810</v>
      </c>
      <c r="G286" s="367" t="s">
        <v>643</v>
      </c>
      <c r="H286" s="7" t="s">
        <v>595</v>
      </c>
      <c r="I286" s="7" t="s">
        <v>596</v>
      </c>
      <c r="J286" s="7" t="s">
        <v>5</v>
      </c>
      <c r="K286" s="46">
        <v>6</v>
      </c>
      <c r="L286" s="46">
        <v>7925000</v>
      </c>
      <c r="M286" s="46">
        <v>47550000</v>
      </c>
      <c r="N286" s="46">
        <v>7899150</v>
      </c>
      <c r="O286" s="46">
        <v>47394900</v>
      </c>
      <c r="P286" s="47" t="s">
        <v>1351</v>
      </c>
      <c r="Q286" s="142">
        <v>6</v>
      </c>
      <c r="R286" s="142">
        <v>0</v>
      </c>
      <c r="S286" s="142">
        <v>0</v>
      </c>
      <c r="T286" s="142">
        <v>0</v>
      </c>
      <c r="U286" s="142">
        <v>0</v>
      </c>
      <c r="V286" s="142">
        <v>0</v>
      </c>
      <c r="W286" s="142">
        <v>0</v>
      </c>
      <c r="X286" s="142">
        <v>0</v>
      </c>
      <c r="Y286" s="142">
        <v>0</v>
      </c>
      <c r="Z286" s="142">
        <v>0</v>
      </c>
      <c r="AA286" s="142">
        <v>0</v>
      </c>
      <c r="AB286" s="142">
        <v>0</v>
      </c>
      <c r="AC286" s="142">
        <v>0</v>
      </c>
      <c r="AD286" s="142">
        <v>0</v>
      </c>
      <c r="AE286" s="142">
        <v>0</v>
      </c>
      <c r="AF286" s="142">
        <v>0</v>
      </c>
      <c r="AG286" s="142">
        <v>0</v>
      </c>
      <c r="AH286" s="142">
        <v>0</v>
      </c>
      <c r="AI286" s="142">
        <v>6</v>
      </c>
      <c r="AJ286" s="364">
        <v>0</v>
      </c>
    </row>
    <row r="287" spans="1:36" s="47" customFormat="1" ht="63.75">
      <c r="A287" s="7">
        <v>416</v>
      </c>
      <c r="B287" s="7">
        <v>90</v>
      </c>
      <c r="C287" s="7" t="s">
        <v>703</v>
      </c>
      <c r="D287" s="63" t="s">
        <v>704</v>
      </c>
      <c r="E287" s="63" t="s">
        <v>704</v>
      </c>
      <c r="F287" s="7" t="s">
        <v>705</v>
      </c>
      <c r="G287" s="367" t="s">
        <v>706</v>
      </c>
      <c r="H287" s="7" t="s">
        <v>595</v>
      </c>
      <c r="I287" s="7" t="s">
        <v>596</v>
      </c>
      <c r="J287" s="7" t="s">
        <v>5</v>
      </c>
      <c r="K287" s="46">
        <v>10</v>
      </c>
      <c r="L287" s="46">
        <v>3400000</v>
      </c>
      <c r="M287" s="46">
        <v>34000000</v>
      </c>
      <c r="N287" s="46">
        <v>3399900</v>
      </c>
      <c r="O287" s="46">
        <v>33999000</v>
      </c>
      <c r="P287" s="47" t="s">
        <v>1351</v>
      </c>
      <c r="Q287" s="142">
        <v>10</v>
      </c>
      <c r="R287" s="142">
        <v>0</v>
      </c>
      <c r="S287" s="142">
        <v>0</v>
      </c>
      <c r="T287" s="142">
        <v>0</v>
      </c>
      <c r="U287" s="142">
        <v>0</v>
      </c>
      <c r="V287" s="142">
        <v>0</v>
      </c>
      <c r="W287" s="142">
        <v>0</v>
      </c>
      <c r="X287" s="142">
        <v>0</v>
      </c>
      <c r="Y287" s="142">
        <v>0</v>
      </c>
      <c r="Z287" s="142">
        <v>0</v>
      </c>
      <c r="AA287" s="142">
        <v>0</v>
      </c>
      <c r="AB287" s="142">
        <v>0</v>
      </c>
      <c r="AC287" s="142">
        <v>0</v>
      </c>
      <c r="AD287" s="142">
        <v>0</v>
      </c>
      <c r="AE287" s="142">
        <v>0</v>
      </c>
      <c r="AF287" s="142">
        <v>0</v>
      </c>
      <c r="AG287" s="142">
        <v>0</v>
      </c>
      <c r="AH287" s="142">
        <v>0</v>
      </c>
      <c r="AI287" s="142">
        <v>10</v>
      </c>
      <c r="AJ287" s="364">
        <v>0</v>
      </c>
    </row>
    <row r="288" spans="1:36" s="47" customFormat="1" ht="63.75">
      <c r="A288" s="7">
        <v>417</v>
      </c>
      <c r="B288" s="7">
        <v>91</v>
      </c>
      <c r="C288" s="7" t="s">
        <v>609</v>
      </c>
      <c r="D288" s="63" t="s">
        <v>6</v>
      </c>
      <c r="E288" s="63" t="s">
        <v>6</v>
      </c>
      <c r="F288" s="7" t="s">
        <v>811</v>
      </c>
      <c r="G288" s="367" t="s">
        <v>611</v>
      </c>
      <c r="H288" s="7" t="s">
        <v>595</v>
      </c>
      <c r="I288" s="7" t="s">
        <v>596</v>
      </c>
      <c r="J288" s="7" t="s">
        <v>5</v>
      </c>
      <c r="K288" s="46">
        <v>40</v>
      </c>
      <c r="L288" s="46">
        <v>5950000</v>
      </c>
      <c r="M288" s="46">
        <v>238000000</v>
      </c>
      <c r="N288" s="46">
        <v>5424300</v>
      </c>
      <c r="O288" s="46">
        <v>216972000</v>
      </c>
      <c r="P288" s="47" t="s">
        <v>1351</v>
      </c>
      <c r="Q288" s="142">
        <v>40</v>
      </c>
      <c r="R288" s="142">
        <v>0</v>
      </c>
      <c r="S288" s="142">
        <v>0</v>
      </c>
      <c r="T288" s="142">
        <v>0</v>
      </c>
      <c r="U288" s="142">
        <v>0</v>
      </c>
      <c r="V288" s="142">
        <v>0</v>
      </c>
      <c r="W288" s="142">
        <v>0</v>
      </c>
      <c r="X288" s="142">
        <v>0</v>
      </c>
      <c r="Y288" s="142">
        <v>0</v>
      </c>
      <c r="Z288" s="142">
        <v>0</v>
      </c>
      <c r="AA288" s="142">
        <v>0</v>
      </c>
      <c r="AB288" s="142">
        <v>0</v>
      </c>
      <c r="AC288" s="142">
        <v>0</v>
      </c>
      <c r="AD288" s="142">
        <v>0</v>
      </c>
      <c r="AE288" s="142">
        <v>0</v>
      </c>
      <c r="AF288" s="142">
        <v>0</v>
      </c>
      <c r="AG288" s="142">
        <v>0</v>
      </c>
      <c r="AH288" s="142">
        <v>0</v>
      </c>
      <c r="AI288" s="142">
        <v>40</v>
      </c>
      <c r="AJ288" s="364">
        <v>0</v>
      </c>
    </row>
    <row r="289" spans="1:54" s="47" customFormat="1" ht="63.75">
      <c r="A289" s="7">
        <v>418</v>
      </c>
      <c r="B289" s="7">
        <v>92</v>
      </c>
      <c r="C289" s="7" t="s">
        <v>648</v>
      </c>
      <c r="D289" s="63" t="s">
        <v>11</v>
      </c>
      <c r="E289" s="63" t="s">
        <v>11</v>
      </c>
      <c r="F289" s="7" t="s">
        <v>649</v>
      </c>
      <c r="G289" s="367" t="s">
        <v>650</v>
      </c>
      <c r="H289" s="7" t="s">
        <v>595</v>
      </c>
      <c r="I289" s="7" t="s">
        <v>596</v>
      </c>
      <c r="J289" s="7" t="s">
        <v>5</v>
      </c>
      <c r="K289" s="46">
        <v>100</v>
      </c>
      <c r="L289" s="46">
        <v>3200000</v>
      </c>
      <c r="M289" s="46">
        <v>320000000</v>
      </c>
      <c r="N289" s="46">
        <v>3199980</v>
      </c>
      <c r="O289" s="46">
        <v>319998000</v>
      </c>
      <c r="P289" s="47" t="s">
        <v>1351</v>
      </c>
      <c r="Q289" s="142">
        <v>100</v>
      </c>
      <c r="R289" s="142">
        <v>0</v>
      </c>
      <c r="S289" s="142">
        <v>0</v>
      </c>
      <c r="T289" s="142">
        <v>0</v>
      </c>
      <c r="U289" s="142">
        <v>0</v>
      </c>
      <c r="V289" s="142">
        <v>0</v>
      </c>
      <c r="W289" s="142">
        <v>0</v>
      </c>
      <c r="X289" s="142">
        <v>0</v>
      </c>
      <c r="Y289" s="142">
        <v>0</v>
      </c>
      <c r="Z289" s="142">
        <v>0</v>
      </c>
      <c r="AA289" s="142">
        <v>0</v>
      </c>
      <c r="AB289" s="142">
        <v>0</v>
      </c>
      <c r="AC289" s="142">
        <v>0</v>
      </c>
      <c r="AD289" s="142">
        <v>0</v>
      </c>
      <c r="AE289" s="142">
        <v>0</v>
      </c>
      <c r="AF289" s="142">
        <v>0</v>
      </c>
      <c r="AG289" s="142">
        <v>0</v>
      </c>
      <c r="AH289" s="142">
        <v>0</v>
      </c>
      <c r="AI289" s="142">
        <v>100</v>
      </c>
      <c r="AJ289" s="364">
        <v>0</v>
      </c>
    </row>
    <row r="290" spans="1:54" s="47" customFormat="1" ht="76.5">
      <c r="A290" s="7">
        <v>419</v>
      </c>
      <c r="B290" s="7">
        <v>93</v>
      </c>
      <c r="C290" s="7" t="s">
        <v>692</v>
      </c>
      <c r="D290" s="63" t="s">
        <v>693</v>
      </c>
      <c r="E290" s="63" t="s">
        <v>693</v>
      </c>
      <c r="F290" s="7" t="s">
        <v>812</v>
      </c>
      <c r="G290" s="367" t="s">
        <v>695</v>
      </c>
      <c r="H290" s="7" t="s">
        <v>601</v>
      </c>
      <c r="I290" s="7" t="s">
        <v>602</v>
      </c>
      <c r="J290" s="7" t="s">
        <v>5</v>
      </c>
      <c r="K290" s="46">
        <v>19</v>
      </c>
      <c r="L290" s="46">
        <v>46200000</v>
      </c>
      <c r="M290" s="46">
        <v>877800000</v>
      </c>
      <c r="N290" s="46">
        <v>40000800</v>
      </c>
      <c r="O290" s="46">
        <v>760015200</v>
      </c>
      <c r="P290" s="47" t="s">
        <v>1351</v>
      </c>
      <c r="Q290" s="142">
        <v>19</v>
      </c>
      <c r="R290" s="142">
        <v>0</v>
      </c>
      <c r="S290" s="142">
        <v>0</v>
      </c>
      <c r="T290" s="142">
        <v>0</v>
      </c>
      <c r="U290" s="142">
        <v>0</v>
      </c>
      <c r="V290" s="142">
        <v>0</v>
      </c>
      <c r="W290" s="142">
        <v>0</v>
      </c>
      <c r="X290" s="142">
        <v>0</v>
      </c>
      <c r="Y290" s="142">
        <v>0</v>
      </c>
      <c r="Z290" s="142">
        <v>0</v>
      </c>
      <c r="AA290" s="142">
        <v>0</v>
      </c>
      <c r="AB290" s="142">
        <v>0</v>
      </c>
      <c r="AC290" s="142">
        <v>0</v>
      </c>
      <c r="AD290" s="142">
        <v>0</v>
      </c>
      <c r="AE290" s="142">
        <v>0</v>
      </c>
      <c r="AF290" s="142">
        <v>0</v>
      </c>
      <c r="AG290" s="142">
        <v>0</v>
      </c>
      <c r="AH290" s="142">
        <v>0</v>
      </c>
      <c r="AI290" s="142">
        <v>19</v>
      </c>
      <c r="AJ290" s="364">
        <v>0</v>
      </c>
    </row>
    <row r="291" spans="1:54" s="47" customFormat="1" ht="76.5">
      <c r="A291" s="7">
        <v>420</v>
      </c>
      <c r="B291" s="7">
        <v>94</v>
      </c>
      <c r="C291" s="7" t="s">
        <v>661</v>
      </c>
      <c r="D291" s="63" t="s">
        <v>663</v>
      </c>
      <c r="E291" s="63" t="s">
        <v>663</v>
      </c>
      <c r="F291" s="7" t="s">
        <v>812</v>
      </c>
      <c r="G291" s="367" t="s">
        <v>665</v>
      </c>
      <c r="H291" s="7" t="s">
        <v>601</v>
      </c>
      <c r="I291" s="7" t="s">
        <v>602</v>
      </c>
      <c r="J291" s="7" t="s">
        <v>5</v>
      </c>
      <c r="K291" s="46">
        <v>55</v>
      </c>
      <c r="L291" s="46">
        <v>24750000</v>
      </c>
      <c r="M291" s="46">
        <v>1361250000</v>
      </c>
      <c r="N291" s="46">
        <v>24749970</v>
      </c>
      <c r="O291" s="46">
        <v>1361248350</v>
      </c>
      <c r="P291" s="47" t="s">
        <v>1351</v>
      </c>
      <c r="Q291" s="142">
        <v>55</v>
      </c>
      <c r="R291" s="142">
        <v>0</v>
      </c>
      <c r="S291" s="142">
        <v>0</v>
      </c>
      <c r="T291" s="142">
        <v>0</v>
      </c>
      <c r="U291" s="142">
        <v>0</v>
      </c>
      <c r="V291" s="142">
        <v>0</v>
      </c>
      <c r="W291" s="142">
        <v>0</v>
      </c>
      <c r="X291" s="142">
        <v>0</v>
      </c>
      <c r="Y291" s="142">
        <v>0</v>
      </c>
      <c r="Z291" s="142">
        <v>0</v>
      </c>
      <c r="AA291" s="142">
        <v>0</v>
      </c>
      <c r="AB291" s="142">
        <v>0</v>
      </c>
      <c r="AC291" s="142">
        <v>0</v>
      </c>
      <c r="AD291" s="142">
        <v>0</v>
      </c>
      <c r="AE291" s="142">
        <v>0</v>
      </c>
      <c r="AF291" s="142">
        <v>0</v>
      </c>
      <c r="AG291" s="142">
        <v>0</v>
      </c>
      <c r="AH291" s="142">
        <v>0</v>
      </c>
      <c r="AI291" s="142">
        <v>55</v>
      </c>
      <c r="AJ291" s="364">
        <v>0</v>
      </c>
    </row>
    <row r="292" spans="1:54" s="47" customFormat="1" ht="63.75">
      <c r="A292" s="7">
        <v>421</v>
      </c>
      <c r="B292" s="7">
        <v>95</v>
      </c>
      <c r="C292" s="7" t="s">
        <v>678</v>
      </c>
      <c r="D292" s="63" t="s">
        <v>315</v>
      </c>
      <c r="E292" s="63" t="s">
        <v>315</v>
      </c>
      <c r="F292" s="7" t="s">
        <v>813</v>
      </c>
      <c r="G292" s="367" t="s">
        <v>680</v>
      </c>
      <c r="H292" s="7" t="s">
        <v>595</v>
      </c>
      <c r="I292" s="7" t="s">
        <v>596</v>
      </c>
      <c r="J292" s="7" t="s">
        <v>5</v>
      </c>
      <c r="K292" s="46">
        <v>9</v>
      </c>
      <c r="L292" s="46">
        <v>9575000</v>
      </c>
      <c r="M292" s="46">
        <v>86175000</v>
      </c>
      <c r="N292" s="46">
        <v>9499350</v>
      </c>
      <c r="O292" s="46">
        <v>85494150</v>
      </c>
      <c r="P292" s="47" t="s">
        <v>1351</v>
      </c>
      <c r="Q292" s="142">
        <v>9</v>
      </c>
      <c r="R292" s="142">
        <v>0</v>
      </c>
      <c r="S292" s="142">
        <v>0</v>
      </c>
      <c r="T292" s="142">
        <v>0</v>
      </c>
      <c r="U292" s="142">
        <v>0</v>
      </c>
      <c r="V292" s="142">
        <v>0</v>
      </c>
      <c r="W292" s="142">
        <v>0</v>
      </c>
      <c r="X292" s="142">
        <v>0</v>
      </c>
      <c r="Y292" s="142">
        <v>0</v>
      </c>
      <c r="Z292" s="142">
        <v>0</v>
      </c>
      <c r="AA292" s="142">
        <v>0</v>
      </c>
      <c r="AB292" s="142">
        <v>0</v>
      </c>
      <c r="AC292" s="142">
        <v>0</v>
      </c>
      <c r="AD292" s="142">
        <v>0</v>
      </c>
      <c r="AE292" s="142">
        <v>0</v>
      </c>
      <c r="AF292" s="142">
        <v>0</v>
      </c>
      <c r="AG292" s="142">
        <v>0</v>
      </c>
      <c r="AH292" s="142">
        <v>0</v>
      </c>
      <c r="AI292" s="142">
        <v>9</v>
      </c>
      <c r="AJ292" s="364">
        <v>0</v>
      </c>
    </row>
    <row r="293" spans="1:54" s="47" customFormat="1" ht="63.75">
      <c r="A293" s="7">
        <v>422</v>
      </c>
      <c r="B293" s="7">
        <v>96</v>
      </c>
      <c r="C293" s="7" t="s">
        <v>814</v>
      </c>
      <c r="D293" s="63" t="s">
        <v>815</v>
      </c>
      <c r="E293" s="63" t="s">
        <v>815</v>
      </c>
      <c r="F293" s="7" t="s">
        <v>816</v>
      </c>
      <c r="G293" s="367" t="s">
        <v>817</v>
      </c>
      <c r="H293" s="7" t="s">
        <v>595</v>
      </c>
      <c r="I293" s="7" t="s">
        <v>596</v>
      </c>
      <c r="J293" s="7" t="s">
        <v>5</v>
      </c>
      <c r="K293" s="46">
        <v>32</v>
      </c>
      <c r="L293" s="46">
        <v>6500000</v>
      </c>
      <c r="M293" s="46">
        <v>208000000</v>
      </c>
      <c r="N293" s="46">
        <v>6352500</v>
      </c>
      <c r="O293" s="46">
        <v>203280000</v>
      </c>
      <c r="P293" s="47" t="s">
        <v>1351</v>
      </c>
      <c r="Q293" s="142">
        <v>32</v>
      </c>
      <c r="R293" s="142">
        <v>0</v>
      </c>
      <c r="S293" s="142">
        <v>0</v>
      </c>
      <c r="T293" s="142">
        <v>0</v>
      </c>
      <c r="U293" s="142">
        <v>0</v>
      </c>
      <c r="V293" s="142">
        <v>0</v>
      </c>
      <c r="W293" s="142">
        <v>0</v>
      </c>
      <c r="X293" s="142">
        <v>0</v>
      </c>
      <c r="Y293" s="142">
        <v>0</v>
      </c>
      <c r="Z293" s="142">
        <v>0</v>
      </c>
      <c r="AA293" s="142">
        <v>0</v>
      </c>
      <c r="AB293" s="142">
        <v>0</v>
      </c>
      <c r="AC293" s="142">
        <v>0</v>
      </c>
      <c r="AD293" s="142">
        <v>0</v>
      </c>
      <c r="AE293" s="142">
        <v>0</v>
      </c>
      <c r="AF293" s="142">
        <v>0</v>
      </c>
      <c r="AG293" s="142">
        <v>0</v>
      </c>
      <c r="AH293" s="142">
        <v>0</v>
      </c>
      <c r="AI293" s="142">
        <v>32</v>
      </c>
      <c r="AJ293" s="364">
        <v>0</v>
      </c>
    </row>
    <row r="294" spans="1:54" s="47" customFormat="1" ht="38.25">
      <c r="A294" s="7">
        <v>423</v>
      </c>
      <c r="B294" s="7">
        <v>97</v>
      </c>
      <c r="C294" s="7" t="s">
        <v>818</v>
      </c>
      <c r="D294" s="63" t="s">
        <v>819</v>
      </c>
      <c r="E294" s="63" t="s">
        <v>819</v>
      </c>
      <c r="F294" s="7" t="s">
        <v>820</v>
      </c>
      <c r="G294" s="367" t="s">
        <v>821</v>
      </c>
      <c r="H294" s="7" t="s">
        <v>822</v>
      </c>
      <c r="I294" s="7" t="s">
        <v>360</v>
      </c>
      <c r="J294" s="7" t="s">
        <v>5</v>
      </c>
      <c r="K294" s="46">
        <v>3</v>
      </c>
      <c r="L294" s="46">
        <v>7050750</v>
      </c>
      <c r="M294" s="46">
        <v>21152250</v>
      </c>
      <c r="N294" s="46">
        <v>7050750</v>
      </c>
      <c r="O294" s="46">
        <v>21152250</v>
      </c>
      <c r="P294" s="47" t="s">
        <v>1351</v>
      </c>
      <c r="Q294" s="142">
        <v>3</v>
      </c>
      <c r="R294" s="142">
        <v>0</v>
      </c>
      <c r="S294" s="142">
        <v>0</v>
      </c>
      <c r="T294" s="142">
        <v>0</v>
      </c>
      <c r="U294" s="142">
        <v>0</v>
      </c>
      <c r="V294" s="142">
        <v>0</v>
      </c>
      <c r="W294" s="142">
        <v>0</v>
      </c>
      <c r="X294" s="142">
        <v>0</v>
      </c>
      <c r="Y294" s="142">
        <v>0</v>
      </c>
      <c r="Z294" s="142">
        <v>0</v>
      </c>
      <c r="AA294" s="142">
        <v>0</v>
      </c>
      <c r="AB294" s="142">
        <v>0</v>
      </c>
      <c r="AC294" s="142">
        <v>0</v>
      </c>
      <c r="AD294" s="142">
        <v>0</v>
      </c>
      <c r="AE294" s="142">
        <v>0</v>
      </c>
      <c r="AF294" s="142">
        <v>0</v>
      </c>
      <c r="AG294" s="142">
        <v>0</v>
      </c>
      <c r="AH294" s="142">
        <v>0</v>
      </c>
      <c r="AI294" s="142">
        <v>3</v>
      </c>
      <c r="AJ294" s="364">
        <v>0</v>
      </c>
    </row>
    <row r="295" spans="1:54" s="47" customFormat="1" ht="25.5">
      <c r="A295" s="7">
        <v>424</v>
      </c>
      <c r="B295" s="7">
        <v>98</v>
      </c>
      <c r="C295" s="7" t="s">
        <v>823</v>
      </c>
      <c r="D295" s="63" t="s">
        <v>824</v>
      </c>
      <c r="E295" s="63" t="s">
        <v>824</v>
      </c>
      <c r="F295" s="7" t="s">
        <v>825</v>
      </c>
      <c r="G295" s="367" t="s">
        <v>821</v>
      </c>
      <c r="H295" s="7" t="s">
        <v>822</v>
      </c>
      <c r="I295" s="7" t="s">
        <v>360</v>
      </c>
      <c r="J295" s="7" t="s">
        <v>5</v>
      </c>
      <c r="K295" s="46">
        <v>3</v>
      </c>
      <c r="L295" s="46">
        <v>7050750</v>
      </c>
      <c r="M295" s="46">
        <v>21152250</v>
      </c>
      <c r="N295" s="46">
        <v>7050750</v>
      </c>
      <c r="O295" s="46">
        <v>21152250</v>
      </c>
      <c r="P295" s="47" t="s">
        <v>1351</v>
      </c>
      <c r="Q295" s="142">
        <v>3</v>
      </c>
      <c r="R295" s="142">
        <v>0</v>
      </c>
      <c r="S295" s="142">
        <v>0</v>
      </c>
      <c r="T295" s="142">
        <v>0</v>
      </c>
      <c r="U295" s="142">
        <v>0</v>
      </c>
      <c r="V295" s="142">
        <v>0</v>
      </c>
      <c r="W295" s="142">
        <v>0</v>
      </c>
      <c r="X295" s="142">
        <v>0</v>
      </c>
      <c r="Y295" s="142">
        <v>0</v>
      </c>
      <c r="Z295" s="142">
        <v>0</v>
      </c>
      <c r="AA295" s="142">
        <v>0</v>
      </c>
      <c r="AB295" s="142">
        <v>0</v>
      </c>
      <c r="AC295" s="142">
        <v>0</v>
      </c>
      <c r="AD295" s="142">
        <v>0</v>
      </c>
      <c r="AE295" s="142">
        <v>0</v>
      </c>
      <c r="AF295" s="142">
        <v>0</v>
      </c>
      <c r="AG295" s="142">
        <v>0</v>
      </c>
      <c r="AH295" s="142">
        <v>0</v>
      </c>
      <c r="AI295" s="142">
        <v>3</v>
      </c>
      <c r="AJ295" s="364">
        <v>0</v>
      </c>
    </row>
    <row r="296" spans="1:54" s="47" customFormat="1" ht="38.25">
      <c r="A296" s="7">
        <v>425</v>
      </c>
      <c r="B296" s="7">
        <v>99</v>
      </c>
      <c r="C296" s="7" t="s">
        <v>826</v>
      </c>
      <c r="D296" s="63" t="s">
        <v>827</v>
      </c>
      <c r="E296" s="63" t="s">
        <v>827</v>
      </c>
      <c r="F296" s="7" t="s">
        <v>828</v>
      </c>
      <c r="G296" s="367" t="s">
        <v>829</v>
      </c>
      <c r="H296" s="7" t="s">
        <v>822</v>
      </c>
      <c r="I296" s="7" t="s">
        <v>360</v>
      </c>
      <c r="J296" s="7" t="s">
        <v>5</v>
      </c>
      <c r="K296" s="46">
        <v>18</v>
      </c>
      <c r="L296" s="46">
        <v>2400300</v>
      </c>
      <c r="M296" s="46">
        <v>43205400</v>
      </c>
      <c r="N296" s="46">
        <v>2400300</v>
      </c>
      <c r="O296" s="46">
        <v>43205400</v>
      </c>
      <c r="P296" s="373" t="s">
        <v>1351</v>
      </c>
      <c r="Q296" s="142">
        <v>18</v>
      </c>
      <c r="R296" s="142">
        <v>0</v>
      </c>
      <c r="S296" s="142">
        <v>0</v>
      </c>
      <c r="T296" s="142">
        <v>0</v>
      </c>
      <c r="U296" s="142">
        <v>0</v>
      </c>
      <c r="V296" s="142">
        <v>0</v>
      </c>
      <c r="W296" s="142">
        <v>0</v>
      </c>
      <c r="X296" s="142">
        <v>0</v>
      </c>
      <c r="Y296" s="142">
        <v>0</v>
      </c>
      <c r="Z296" s="142">
        <v>0</v>
      </c>
      <c r="AA296" s="142">
        <v>0</v>
      </c>
      <c r="AB296" s="142">
        <v>0</v>
      </c>
      <c r="AC296" s="142">
        <v>0</v>
      </c>
      <c r="AD296" s="142">
        <v>0</v>
      </c>
      <c r="AE296" s="142">
        <v>0</v>
      </c>
      <c r="AF296" s="142">
        <v>0</v>
      </c>
      <c r="AG296" s="142">
        <v>0</v>
      </c>
      <c r="AH296" s="142">
        <v>0</v>
      </c>
      <c r="AI296" s="142">
        <v>18</v>
      </c>
      <c r="AJ296" s="364">
        <v>0</v>
      </c>
    </row>
    <row r="297" spans="1:54" s="139" customFormat="1" ht="12.75">
      <c r="B297" s="126" t="s">
        <v>1276</v>
      </c>
      <c r="C297" s="125"/>
      <c r="D297" s="125"/>
      <c r="E297" s="125"/>
      <c r="F297" s="125"/>
      <c r="G297" s="382"/>
      <c r="H297" s="345"/>
      <c r="I297" s="345"/>
      <c r="J297" s="345"/>
      <c r="K297" s="168"/>
      <c r="L297" s="168"/>
      <c r="M297" s="330">
        <v>634160000</v>
      </c>
      <c r="N297" s="168"/>
      <c r="O297" s="330">
        <f>SUM(O298:O302)</f>
        <v>567630000</v>
      </c>
      <c r="P297" s="373" t="s">
        <v>1353</v>
      </c>
      <c r="Q297" s="142" t="e">
        <v>#N/A</v>
      </c>
      <c r="R297" s="142" t="e">
        <v>#N/A</v>
      </c>
      <c r="S297" s="142" t="e">
        <v>#N/A</v>
      </c>
      <c r="T297" s="142" t="e">
        <v>#N/A</v>
      </c>
      <c r="U297" s="142" t="e">
        <v>#N/A</v>
      </c>
      <c r="V297" s="142" t="e">
        <v>#N/A</v>
      </c>
      <c r="W297" s="142" t="e">
        <v>#N/A</v>
      </c>
      <c r="X297" s="142" t="e">
        <v>#N/A</v>
      </c>
      <c r="Y297" s="142" t="e">
        <v>#N/A</v>
      </c>
      <c r="Z297" s="142" t="e">
        <v>#N/A</v>
      </c>
      <c r="AA297" s="142" t="e">
        <v>#N/A</v>
      </c>
      <c r="AB297" s="142" t="e">
        <v>#N/A</v>
      </c>
      <c r="AC297" s="142" t="e">
        <v>#N/A</v>
      </c>
      <c r="AD297" s="142" t="e">
        <v>#N/A</v>
      </c>
      <c r="AE297" s="142" t="e">
        <v>#N/A</v>
      </c>
      <c r="AF297" s="142" t="e">
        <v>#N/A</v>
      </c>
      <c r="AG297" s="142" t="e">
        <v>#N/A</v>
      </c>
      <c r="AH297" s="142" t="e">
        <v>#N/A</v>
      </c>
      <c r="AI297" s="142" t="e">
        <v>#N/A</v>
      </c>
      <c r="AJ297" s="364" t="e">
        <v>#N/A</v>
      </c>
      <c r="AK297" s="364" t="e">
        <v>#N/A</v>
      </c>
      <c r="AL297" s="364" t="e">
        <v>#N/A</v>
      </c>
      <c r="AM297" s="364" t="e">
        <v>#N/A</v>
      </c>
      <c r="AN297" s="364" t="e">
        <v>#N/A</v>
      </c>
      <c r="AO297" s="364" t="e">
        <v>#N/A</v>
      </c>
      <c r="AP297" s="364" t="e">
        <v>#N/A</v>
      </c>
      <c r="AQ297" s="364" t="e">
        <v>#N/A</v>
      </c>
      <c r="AR297" s="364" t="e">
        <v>#N/A</v>
      </c>
      <c r="AS297" s="364" t="e">
        <v>#N/A</v>
      </c>
      <c r="AT297" s="364" t="e">
        <v>#N/A</v>
      </c>
      <c r="AU297" s="364" t="e">
        <v>#N/A</v>
      </c>
      <c r="AV297" s="364" t="e">
        <v>#N/A</v>
      </c>
      <c r="AW297" s="364" t="e">
        <v>#N/A</v>
      </c>
      <c r="AX297" s="364" t="e">
        <v>#N/A</v>
      </c>
      <c r="AY297" s="364" t="e">
        <v>#N/A</v>
      </c>
      <c r="AZ297" s="364" t="e">
        <v>#N/A</v>
      </c>
      <c r="BA297" s="364" t="e">
        <v>#N/A</v>
      </c>
      <c r="BB297" s="364" t="e">
        <v>#N/A</v>
      </c>
    </row>
    <row r="298" spans="1:54" s="140" customFormat="1" ht="25.5">
      <c r="A298" s="8">
        <v>49</v>
      </c>
      <c r="B298" s="8">
        <v>1</v>
      </c>
      <c r="C298" s="8" t="s">
        <v>832</v>
      </c>
      <c r="D298" s="9" t="s">
        <v>66</v>
      </c>
      <c r="E298" s="9" t="s">
        <v>66</v>
      </c>
      <c r="F298" s="8" t="s">
        <v>833</v>
      </c>
      <c r="G298" s="383" t="s">
        <v>834</v>
      </c>
      <c r="H298" s="343" t="s">
        <v>835</v>
      </c>
      <c r="I298" s="343" t="s">
        <v>836</v>
      </c>
      <c r="J298" s="343" t="s">
        <v>331</v>
      </c>
      <c r="K298" s="344">
        <v>84</v>
      </c>
      <c r="L298" s="344">
        <v>2730000</v>
      </c>
      <c r="M298" s="344">
        <v>229320000</v>
      </c>
      <c r="N298" s="344" t="s">
        <v>1341</v>
      </c>
      <c r="O298" s="344">
        <f>K298*N298</f>
        <v>195720000</v>
      </c>
      <c r="P298" s="373" t="s">
        <v>1353</v>
      </c>
      <c r="Q298" s="142">
        <v>0</v>
      </c>
      <c r="R298" s="142">
        <v>0</v>
      </c>
      <c r="S298" s="142">
        <v>0</v>
      </c>
      <c r="T298" s="142">
        <v>18</v>
      </c>
      <c r="U298" s="142">
        <v>0</v>
      </c>
      <c r="V298" s="142">
        <v>6</v>
      </c>
      <c r="W298" s="142">
        <v>0</v>
      </c>
      <c r="X298" s="142">
        <v>0</v>
      </c>
      <c r="Y298" s="142">
        <v>0</v>
      </c>
      <c r="Z298" s="142">
        <v>0</v>
      </c>
      <c r="AA298" s="142">
        <v>60</v>
      </c>
      <c r="AB298" s="142">
        <v>0</v>
      </c>
      <c r="AC298" s="142">
        <v>0</v>
      </c>
      <c r="AD298" s="142">
        <v>0</v>
      </c>
      <c r="AE298" s="142">
        <v>0</v>
      </c>
      <c r="AF298" s="142">
        <v>0</v>
      </c>
      <c r="AG298" s="142">
        <v>0</v>
      </c>
      <c r="AH298" s="142">
        <v>0</v>
      </c>
      <c r="AI298" s="142">
        <v>84</v>
      </c>
      <c r="AJ298" s="364">
        <v>0</v>
      </c>
    </row>
    <row r="299" spans="1:54" s="140" customFormat="1" ht="38.25">
      <c r="A299" s="8">
        <v>50</v>
      </c>
      <c r="B299" s="8">
        <v>2</v>
      </c>
      <c r="C299" s="8" t="s">
        <v>837</v>
      </c>
      <c r="D299" s="9" t="s">
        <v>67</v>
      </c>
      <c r="E299" s="9" t="s">
        <v>67</v>
      </c>
      <c r="F299" s="8" t="s">
        <v>838</v>
      </c>
      <c r="G299" s="384" t="s">
        <v>839</v>
      </c>
      <c r="H299" s="8" t="s">
        <v>835</v>
      </c>
      <c r="I299" s="8" t="s">
        <v>836</v>
      </c>
      <c r="J299" s="8" t="s">
        <v>331</v>
      </c>
      <c r="K299" s="168">
        <v>78</v>
      </c>
      <c r="L299" s="168">
        <v>2730000</v>
      </c>
      <c r="M299" s="168">
        <v>212940000</v>
      </c>
      <c r="N299" s="168" t="s">
        <v>1341</v>
      </c>
      <c r="O299" s="168">
        <f t="shared" ref="O299:O302" si="10">K299*N299</f>
        <v>181740000</v>
      </c>
      <c r="P299" s="373" t="s">
        <v>1353</v>
      </c>
      <c r="Q299" s="142">
        <v>0</v>
      </c>
      <c r="R299" s="142">
        <v>0</v>
      </c>
      <c r="S299" s="142">
        <v>0</v>
      </c>
      <c r="T299" s="142">
        <v>8</v>
      </c>
      <c r="U299" s="142">
        <v>0</v>
      </c>
      <c r="V299" s="142">
        <v>10</v>
      </c>
      <c r="W299" s="142">
        <v>0</v>
      </c>
      <c r="X299" s="142">
        <v>0</v>
      </c>
      <c r="Y299" s="142">
        <v>0</v>
      </c>
      <c r="Z299" s="142">
        <v>0</v>
      </c>
      <c r="AA299" s="142">
        <v>60</v>
      </c>
      <c r="AB299" s="142">
        <v>0</v>
      </c>
      <c r="AC299" s="142">
        <v>0</v>
      </c>
      <c r="AD299" s="142">
        <v>0</v>
      </c>
      <c r="AE299" s="142">
        <v>0</v>
      </c>
      <c r="AF299" s="142">
        <v>0</v>
      </c>
      <c r="AG299" s="142">
        <v>0</v>
      </c>
      <c r="AH299" s="142">
        <v>0</v>
      </c>
      <c r="AI299" s="142">
        <v>78</v>
      </c>
      <c r="AJ299" s="364">
        <v>0</v>
      </c>
    </row>
    <row r="300" spans="1:54" s="140" customFormat="1" ht="25.5">
      <c r="A300" s="8">
        <v>51</v>
      </c>
      <c r="B300" s="8">
        <v>3</v>
      </c>
      <c r="C300" s="8" t="s">
        <v>840</v>
      </c>
      <c r="D300" s="9" t="s">
        <v>841</v>
      </c>
      <c r="E300" s="9" t="s">
        <v>841</v>
      </c>
      <c r="F300" s="8" t="s">
        <v>842</v>
      </c>
      <c r="G300" s="384" t="s">
        <v>843</v>
      </c>
      <c r="H300" s="8" t="s">
        <v>835</v>
      </c>
      <c r="I300" s="8" t="s">
        <v>602</v>
      </c>
      <c r="J300" s="8" t="s">
        <v>331</v>
      </c>
      <c r="K300" s="168">
        <v>34</v>
      </c>
      <c r="L300" s="168">
        <v>3500000</v>
      </c>
      <c r="M300" s="168">
        <v>119000000</v>
      </c>
      <c r="N300" s="168" t="s">
        <v>1342</v>
      </c>
      <c r="O300" s="168">
        <f t="shared" si="10"/>
        <v>118490000</v>
      </c>
      <c r="P300" s="373" t="s">
        <v>1353</v>
      </c>
      <c r="Q300" s="142">
        <v>0</v>
      </c>
      <c r="R300" s="142">
        <v>0</v>
      </c>
      <c r="S300" s="142">
        <v>0</v>
      </c>
      <c r="T300" s="142">
        <v>2</v>
      </c>
      <c r="U300" s="142">
        <v>0</v>
      </c>
      <c r="V300" s="142">
        <v>2</v>
      </c>
      <c r="W300" s="142">
        <v>0</v>
      </c>
      <c r="X300" s="142">
        <v>0</v>
      </c>
      <c r="Y300" s="142">
        <v>0</v>
      </c>
      <c r="Z300" s="142">
        <v>0</v>
      </c>
      <c r="AA300" s="142">
        <v>30</v>
      </c>
      <c r="AB300" s="142">
        <v>0</v>
      </c>
      <c r="AC300" s="142">
        <v>0</v>
      </c>
      <c r="AD300" s="142">
        <v>0</v>
      </c>
      <c r="AE300" s="142">
        <v>0</v>
      </c>
      <c r="AF300" s="142">
        <v>0</v>
      </c>
      <c r="AG300" s="142">
        <v>0</v>
      </c>
      <c r="AH300" s="142">
        <v>0</v>
      </c>
      <c r="AI300" s="142">
        <v>34</v>
      </c>
      <c r="AJ300" s="364">
        <v>0</v>
      </c>
    </row>
    <row r="301" spans="1:54" s="140" customFormat="1" ht="25.5">
      <c r="A301" s="8">
        <v>52</v>
      </c>
      <c r="B301" s="8">
        <v>4</v>
      </c>
      <c r="C301" s="8" t="s">
        <v>844</v>
      </c>
      <c r="D301" s="9" t="s">
        <v>68</v>
      </c>
      <c r="E301" s="9" t="s">
        <v>68</v>
      </c>
      <c r="F301" s="8" t="s">
        <v>842</v>
      </c>
      <c r="G301" s="384" t="s">
        <v>845</v>
      </c>
      <c r="H301" s="8" t="s">
        <v>835</v>
      </c>
      <c r="I301" s="8" t="s">
        <v>602</v>
      </c>
      <c r="J301" s="8" t="s">
        <v>331</v>
      </c>
      <c r="K301" s="168">
        <v>9</v>
      </c>
      <c r="L301" s="168">
        <v>4900000</v>
      </c>
      <c r="M301" s="168">
        <v>44100000</v>
      </c>
      <c r="N301" s="168">
        <v>4800000</v>
      </c>
      <c r="O301" s="168">
        <f t="shared" si="10"/>
        <v>43200000</v>
      </c>
      <c r="P301" s="373" t="s">
        <v>1353</v>
      </c>
      <c r="Q301" s="142">
        <v>0</v>
      </c>
      <c r="R301" s="142">
        <v>0</v>
      </c>
      <c r="S301" s="142">
        <v>0</v>
      </c>
      <c r="T301" s="142">
        <v>2</v>
      </c>
      <c r="U301" s="142">
        <v>0</v>
      </c>
      <c r="V301" s="142">
        <v>2</v>
      </c>
      <c r="W301" s="142">
        <v>0</v>
      </c>
      <c r="X301" s="142">
        <v>0</v>
      </c>
      <c r="Y301" s="142">
        <v>0</v>
      </c>
      <c r="Z301" s="142">
        <v>0</v>
      </c>
      <c r="AA301" s="142">
        <v>5</v>
      </c>
      <c r="AB301" s="142">
        <v>0</v>
      </c>
      <c r="AC301" s="142">
        <v>0</v>
      </c>
      <c r="AD301" s="142">
        <v>0</v>
      </c>
      <c r="AE301" s="142">
        <v>0</v>
      </c>
      <c r="AF301" s="142">
        <v>0</v>
      </c>
      <c r="AG301" s="142">
        <v>0</v>
      </c>
      <c r="AH301" s="142">
        <v>0</v>
      </c>
      <c r="AI301" s="142">
        <v>9</v>
      </c>
      <c r="AJ301" s="364">
        <v>0</v>
      </c>
    </row>
    <row r="302" spans="1:54" s="140" customFormat="1" ht="51">
      <c r="A302" s="8">
        <v>53</v>
      </c>
      <c r="B302" s="8">
        <v>5</v>
      </c>
      <c r="C302" s="8" t="s">
        <v>846</v>
      </c>
      <c r="D302" s="9" t="s">
        <v>69</v>
      </c>
      <c r="E302" s="9" t="s">
        <v>69</v>
      </c>
      <c r="F302" s="8" t="s">
        <v>847</v>
      </c>
      <c r="G302" s="384" t="s">
        <v>848</v>
      </c>
      <c r="H302" s="8" t="s">
        <v>849</v>
      </c>
      <c r="I302" s="8" t="s">
        <v>180</v>
      </c>
      <c r="J302" s="8" t="s">
        <v>113</v>
      </c>
      <c r="K302" s="168">
        <v>16</v>
      </c>
      <c r="L302" s="168">
        <v>1800000</v>
      </c>
      <c r="M302" s="168">
        <v>28800000</v>
      </c>
      <c r="N302" s="168" t="s">
        <v>1343</v>
      </c>
      <c r="O302" s="168">
        <f t="shared" si="10"/>
        <v>28480000</v>
      </c>
      <c r="P302" s="373" t="s">
        <v>1353</v>
      </c>
      <c r="Q302" s="142">
        <v>0</v>
      </c>
      <c r="R302" s="142">
        <v>0</v>
      </c>
      <c r="S302" s="142">
        <v>0</v>
      </c>
      <c r="T302" s="142">
        <v>8</v>
      </c>
      <c r="U302" s="142">
        <v>0</v>
      </c>
      <c r="V302" s="142">
        <v>2</v>
      </c>
      <c r="W302" s="142">
        <v>0</v>
      </c>
      <c r="X302" s="142">
        <v>0</v>
      </c>
      <c r="Y302" s="142">
        <v>0</v>
      </c>
      <c r="Z302" s="142">
        <v>0</v>
      </c>
      <c r="AA302" s="142">
        <v>6</v>
      </c>
      <c r="AB302" s="142">
        <v>0</v>
      </c>
      <c r="AC302" s="142">
        <v>0</v>
      </c>
      <c r="AD302" s="142">
        <v>0</v>
      </c>
      <c r="AE302" s="142">
        <v>0</v>
      </c>
      <c r="AF302" s="142">
        <v>0</v>
      </c>
      <c r="AG302" s="142">
        <v>0</v>
      </c>
      <c r="AH302" s="142">
        <v>0</v>
      </c>
      <c r="AI302" s="142">
        <v>16</v>
      </c>
      <c r="AJ302" s="364">
        <v>0</v>
      </c>
    </row>
    <row r="303" spans="1:54" s="142" customFormat="1" ht="12.75">
      <c r="B303" s="131" t="s">
        <v>62</v>
      </c>
      <c r="C303" s="130"/>
      <c r="D303" s="145"/>
      <c r="E303" s="130"/>
      <c r="F303" s="132"/>
      <c r="G303" s="131"/>
      <c r="H303" s="132"/>
      <c r="I303" s="132"/>
      <c r="J303" s="132"/>
      <c r="K303" s="324"/>
      <c r="L303" s="324"/>
      <c r="M303" s="330">
        <v>461450000</v>
      </c>
      <c r="N303" s="325"/>
      <c r="O303" s="303">
        <f>SUM(O304:O309)</f>
        <v>454970000</v>
      </c>
      <c r="P303" s="365" t="s">
        <v>1349</v>
      </c>
      <c r="Q303" s="142" t="e">
        <v>#N/A</v>
      </c>
      <c r="R303" s="142" t="e">
        <v>#N/A</v>
      </c>
      <c r="S303" s="142" t="e">
        <v>#N/A</v>
      </c>
      <c r="T303" s="142" t="e">
        <v>#N/A</v>
      </c>
      <c r="U303" s="142" t="e">
        <v>#N/A</v>
      </c>
      <c r="V303" s="142" t="e">
        <v>#N/A</v>
      </c>
      <c r="W303" s="142" t="e">
        <v>#N/A</v>
      </c>
      <c r="X303" s="142" t="e">
        <v>#N/A</v>
      </c>
      <c r="Y303" s="142" t="e">
        <v>#N/A</v>
      </c>
      <c r="Z303" s="142" t="e">
        <v>#N/A</v>
      </c>
      <c r="AA303" s="142" t="e">
        <v>#N/A</v>
      </c>
      <c r="AB303" s="142" t="e">
        <v>#N/A</v>
      </c>
      <c r="AC303" s="142" t="e">
        <v>#N/A</v>
      </c>
      <c r="AD303" s="142" t="e">
        <v>#N/A</v>
      </c>
      <c r="AE303" s="142" t="e">
        <v>#N/A</v>
      </c>
      <c r="AF303" s="142" t="e">
        <v>#N/A</v>
      </c>
      <c r="AG303" s="142" t="e">
        <v>#N/A</v>
      </c>
      <c r="AH303" s="142" t="e">
        <v>#N/A</v>
      </c>
      <c r="AI303" s="142" t="e">
        <v>#N/A</v>
      </c>
      <c r="AJ303" s="364" t="e">
        <v>#N/A</v>
      </c>
      <c r="AK303" s="364" t="e">
        <v>#N/A</v>
      </c>
      <c r="AL303" s="364" t="e">
        <v>#N/A</v>
      </c>
      <c r="AM303" s="364" t="e">
        <v>#N/A</v>
      </c>
      <c r="AN303" s="364" t="e">
        <v>#N/A</v>
      </c>
      <c r="AO303" s="364" t="e">
        <v>#N/A</v>
      </c>
      <c r="AP303" s="364" t="e">
        <v>#N/A</v>
      </c>
      <c r="AQ303" s="364" t="e">
        <v>#N/A</v>
      </c>
      <c r="AR303" s="364" t="e">
        <v>#N/A</v>
      </c>
      <c r="AS303" s="364" t="e">
        <v>#N/A</v>
      </c>
      <c r="AT303" s="364" t="e">
        <v>#N/A</v>
      </c>
      <c r="AU303" s="364" t="e">
        <v>#N/A</v>
      </c>
      <c r="AV303" s="364" t="e">
        <v>#N/A</v>
      </c>
      <c r="AW303" s="364" t="e">
        <v>#N/A</v>
      </c>
      <c r="AX303" s="364" t="e">
        <v>#N/A</v>
      </c>
      <c r="AY303" s="364" t="e">
        <v>#N/A</v>
      </c>
      <c r="AZ303" s="364" t="e">
        <v>#N/A</v>
      </c>
      <c r="BA303" s="364" t="e">
        <v>#N/A</v>
      </c>
      <c r="BB303" s="364" t="e">
        <v>#N/A</v>
      </c>
    </row>
    <row r="304" spans="1:54" s="115" customFormat="1" ht="25.5">
      <c r="A304" s="7">
        <v>43</v>
      </c>
      <c r="B304" s="57" t="s">
        <v>851</v>
      </c>
      <c r="C304" s="7" t="s">
        <v>852</v>
      </c>
      <c r="D304" s="14" t="s">
        <v>63</v>
      </c>
      <c r="E304" s="59" t="s">
        <v>63</v>
      </c>
      <c r="F304" s="16" t="s">
        <v>853</v>
      </c>
      <c r="G304" s="385" t="s">
        <v>854</v>
      </c>
      <c r="H304" s="56" t="s">
        <v>855</v>
      </c>
      <c r="I304" s="16" t="s">
        <v>856</v>
      </c>
      <c r="J304" s="7" t="s">
        <v>188</v>
      </c>
      <c r="K304" s="46">
        <v>35</v>
      </c>
      <c r="L304" s="46">
        <v>3150000</v>
      </c>
      <c r="M304" s="46">
        <v>110250000</v>
      </c>
      <c r="N304" s="113">
        <v>3150000</v>
      </c>
      <c r="O304" s="326">
        <f t="shared" ref="O304:O357" si="11">N304*K304</f>
        <v>110250000</v>
      </c>
      <c r="P304" s="365" t="s">
        <v>1349</v>
      </c>
      <c r="Q304" s="142">
        <v>0</v>
      </c>
      <c r="R304" s="142">
        <v>0</v>
      </c>
      <c r="S304" s="142">
        <v>35</v>
      </c>
      <c r="T304" s="142">
        <v>0</v>
      </c>
      <c r="U304" s="142">
        <v>0</v>
      </c>
      <c r="V304" s="142">
        <v>0</v>
      </c>
      <c r="W304" s="142">
        <v>0</v>
      </c>
      <c r="X304" s="142">
        <v>0</v>
      </c>
      <c r="Y304" s="142">
        <v>0</v>
      </c>
      <c r="Z304" s="142">
        <v>0</v>
      </c>
      <c r="AA304" s="142">
        <v>0</v>
      </c>
      <c r="AB304" s="142">
        <v>0</v>
      </c>
      <c r="AC304" s="142">
        <v>0</v>
      </c>
      <c r="AD304" s="142">
        <v>0</v>
      </c>
      <c r="AE304" s="142">
        <v>0</v>
      </c>
      <c r="AF304" s="142">
        <v>0</v>
      </c>
      <c r="AG304" s="142">
        <v>0</v>
      </c>
      <c r="AH304" s="142">
        <v>0</v>
      </c>
      <c r="AI304" s="142">
        <v>35</v>
      </c>
      <c r="AJ304" s="364">
        <v>0</v>
      </c>
    </row>
    <row r="305" spans="1:54" s="115" customFormat="1" ht="25.5">
      <c r="A305" s="7">
        <v>44</v>
      </c>
      <c r="B305" s="57" t="s">
        <v>857</v>
      </c>
      <c r="C305" s="61">
        <v>83401621</v>
      </c>
      <c r="D305" s="14" t="s">
        <v>64</v>
      </c>
      <c r="E305" s="14" t="s">
        <v>64</v>
      </c>
      <c r="F305" s="16" t="s">
        <v>858</v>
      </c>
      <c r="G305" s="385" t="s">
        <v>859</v>
      </c>
      <c r="H305" s="56" t="s">
        <v>855</v>
      </c>
      <c r="I305" s="56" t="s">
        <v>602</v>
      </c>
      <c r="J305" s="7" t="s">
        <v>113</v>
      </c>
      <c r="K305" s="46">
        <v>15</v>
      </c>
      <c r="L305" s="46">
        <v>3200000</v>
      </c>
      <c r="M305" s="46">
        <v>48000000</v>
      </c>
      <c r="N305" s="327">
        <v>3200000</v>
      </c>
      <c r="O305" s="326">
        <f t="shared" si="11"/>
        <v>48000000</v>
      </c>
      <c r="P305" s="365" t="s">
        <v>1349</v>
      </c>
      <c r="Q305" s="142">
        <v>0</v>
      </c>
      <c r="R305" s="142">
        <v>0</v>
      </c>
      <c r="S305" s="142">
        <v>15</v>
      </c>
      <c r="T305" s="142">
        <v>0</v>
      </c>
      <c r="U305" s="142">
        <v>0</v>
      </c>
      <c r="V305" s="142">
        <v>0</v>
      </c>
      <c r="W305" s="142">
        <v>0</v>
      </c>
      <c r="X305" s="142">
        <v>0</v>
      </c>
      <c r="Y305" s="142">
        <v>0</v>
      </c>
      <c r="Z305" s="142">
        <v>0</v>
      </c>
      <c r="AA305" s="142">
        <v>0</v>
      </c>
      <c r="AB305" s="142">
        <v>0</v>
      </c>
      <c r="AC305" s="142">
        <v>0</v>
      </c>
      <c r="AD305" s="142">
        <v>0</v>
      </c>
      <c r="AE305" s="142">
        <v>0</v>
      </c>
      <c r="AF305" s="142">
        <v>0</v>
      </c>
      <c r="AG305" s="142">
        <v>0</v>
      </c>
      <c r="AH305" s="142">
        <v>0</v>
      </c>
      <c r="AI305" s="142">
        <v>15</v>
      </c>
      <c r="AJ305" s="364">
        <v>0</v>
      </c>
    </row>
    <row r="306" spans="1:54" s="115" customFormat="1" ht="38.25">
      <c r="A306" s="7">
        <v>45</v>
      </c>
      <c r="B306" s="57" t="s">
        <v>860</v>
      </c>
      <c r="C306" s="7" t="s">
        <v>861</v>
      </c>
      <c r="D306" s="14" t="s">
        <v>65</v>
      </c>
      <c r="E306" s="59" t="s">
        <v>862</v>
      </c>
      <c r="F306" s="16" t="s">
        <v>48</v>
      </c>
      <c r="G306" s="385" t="s">
        <v>863</v>
      </c>
      <c r="H306" s="56" t="s">
        <v>855</v>
      </c>
      <c r="I306" s="16" t="s">
        <v>856</v>
      </c>
      <c r="J306" s="7" t="s">
        <v>192</v>
      </c>
      <c r="K306" s="46">
        <v>35</v>
      </c>
      <c r="L306" s="46">
        <v>2800000</v>
      </c>
      <c r="M306" s="46">
        <v>98000000</v>
      </c>
      <c r="N306" s="327">
        <v>2800000</v>
      </c>
      <c r="O306" s="326">
        <f t="shared" si="11"/>
        <v>98000000</v>
      </c>
      <c r="P306" s="365" t="s">
        <v>1349</v>
      </c>
      <c r="Q306" s="142">
        <v>0</v>
      </c>
      <c r="R306" s="142">
        <v>0</v>
      </c>
      <c r="S306" s="142">
        <v>35</v>
      </c>
      <c r="T306" s="142">
        <v>0</v>
      </c>
      <c r="U306" s="142">
        <v>0</v>
      </c>
      <c r="V306" s="142">
        <v>0</v>
      </c>
      <c r="W306" s="142">
        <v>0</v>
      </c>
      <c r="X306" s="142">
        <v>0</v>
      </c>
      <c r="Y306" s="142">
        <v>0</v>
      </c>
      <c r="Z306" s="142">
        <v>0</v>
      </c>
      <c r="AA306" s="142">
        <v>0</v>
      </c>
      <c r="AB306" s="142">
        <v>0</v>
      </c>
      <c r="AC306" s="142">
        <v>0</v>
      </c>
      <c r="AD306" s="142">
        <v>0</v>
      </c>
      <c r="AE306" s="142">
        <v>0</v>
      </c>
      <c r="AF306" s="142">
        <v>0</v>
      </c>
      <c r="AG306" s="142">
        <v>0</v>
      </c>
      <c r="AH306" s="142">
        <v>0</v>
      </c>
      <c r="AI306" s="142">
        <v>35</v>
      </c>
      <c r="AJ306" s="364">
        <v>0</v>
      </c>
    </row>
    <row r="307" spans="1:54" s="142" customFormat="1" ht="51">
      <c r="A307" s="7">
        <v>46</v>
      </c>
      <c r="B307" s="57" t="s">
        <v>864</v>
      </c>
      <c r="C307" s="62" t="s">
        <v>865</v>
      </c>
      <c r="D307" s="14" t="s">
        <v>866</v>
      </c>
      <c r="E307" s="14" t="s">
        <v>866</v>
      </c>
      <c r="F307" s="7" t="s">
        <v>867</v>
      </c>
      <c r="G307" s="386" t="s">
        <v>868</v>
      </c>
      <c r="H307" s="56" t="s">
        <v>869</v>
      </c>
      <c r="I307" s="64" t="s">
        <v>180</v>
      </c>
      <c r="J307" s="7" t="s">
        <v>870</v>
      </c>
      <c r="K307" s="46">
        <v>18</v>
      </c>
      <c r="L307" s="46">
        <v>3800000</v>
      </c>
      <c r="M307" s="46">
        <v>68400000</v>
      </c>
      <c r="N307" s="327">
        <v>3680000</v>
      </c>
      <c r="O307" s="326">
        <f t="shared" si="11"/>
        <v>66240000</v>
      </c>
      <c r="P307" s="365" t="s">
        <v>1349</v>
      </c>
      <c r="Q307" s="142">
        <v>0</v>
      </c>
      <c r="R307" s="142">
        <v>0</v>
      </c>
      <c r="S307" s="142">
        <v>18</v>
      </c>
      <c r="T307" s="142">
        <v>0</v>
      </c>
      <c r="U307" s="142">
        <v>0</v>
      </c>
      <c r="V307" s="142">
        <v>0</v>
      </c>
      <c r="W307" s="142">
        <v>0</v>
      </c>
      <c r="X307" s="142">
        <v>0</v>
      </c>
      <c r="Y307" s="142">
        <v>0</v>
      </c>
      <c r="Z307" s="142">
        <v>0</v>
      </c>
      <c r="AA307" s="142">
        <v>0</v>
      </c>
      <c r="AB307" s="142">
        <v>0</v>
      </c>
      <c r="AC307" s="142">
        <v>0</v>
      </c>
      <c r="AD307" s="142">
        <v>0</v>
      </c>
      <c r="AE307" s="142">
        <v>0</v>
      </c>
      <c r="AF307" s="142">
        <v>0</v>
      </c>
      <c r="AG307" s="142">
        <v>0</v>
      </c>
      <c r="AH307" s="142">
        <v>0</v>
      </c>
      <c r="AI307" s="142">
        <v>18</v>
      </c>
      <c r="AJ307" s="364">
        <v>0</v>
      </c>
    </row>
    <row r="308" spans="1:54" s="142" customFormat="1" ht="51">
      <c r="A308" s="7">
        <v>47</v>
      </c>
      <c r="B308" s="57" t="s">
        <v>871</v>
      </c>
      <c r="C308" s="62" t="s">
        <v>872</v>
      </c>
      <c r="D308" s="14" t="s">
        <v>873</v>
      </c>
      <c r="E308" s="14" t="s">
        <v>873</v>
      </c>
      <c r="F308" s="7" t="s">
        <v>867</v>
      </c>
      <c r="G308" s="386" t="s">
        <v>868</v>
      </c>
      <c r="H308" s="56" t="s">
        <v>869</v>
      </c>
      <c r="I308" s="64" t="s">
        <v>180</v>
      </c>
      <c r="J308" s="7" t="s">
        <v>870</v>
      </c>
      <c r="K308" s="46">
        <v>18</v>
      </c>
      <c r="L308" s="46">
        <v>3800000</v>
      </c>
      <c r="M308" s="46">
        <v>68400000</v>
      </c>
      <c r="N308" s="327">
        <v>3680000</v>
      </c>
      <c r="O308" s="326">
        <f t="shared" si="11"/>
        <v>66240000</v>
      </c>
      <c r="P308" s="365" t="s">
        <v>1349</v>
      </c>
      <c r="Q308" s="142">
        <v>0</v>
      </c>
      <c r="R308" s="142">
        <v>0</v>
      </c>
      <c r="S308" s="142">
        <v>18</v>
      </c>
      <c r="T308" s="142">
        <v>0</v>
      </c>
      <c r="U308" s="142">
        <v>0</v>
      </c>
      <c r="V308" s="142">
        <v>0</v>
      </c>
      <c r="W308" s="142">
        <v>0</v>
      </c>
      <c r="X308" s="142">
        <v>0</v>
      </c>
      <c r="Y308" s="142">
        <v>0</v>
      </c>
      <c r="Z308" s="142">
        <v>0</v>
      </c>
      <c r="AA308" s="142">
        <v>0</v>
      </c>
      <c r="AB308" s="142">
        <v>0</v>
      </c>
      <c r="AC308" s="142">
        <v>0</v>
      </c>
      <c r="AD308" s="142">
        <v>0</v>
      </c>
      <c r="AE308" s="142">
        <v>0</v>
      </c>
      <c r="AF308" s="142">
        <v>0</v>
      </c>
      <c r="AG308" s="142">
        <v>0</v>
      </c>
      <c r="AH308" s="142">
        <v>0</v>
      </c>
      <c r="AI308" s="142">
        <v>18</v>
      </c>
      <c r="AJ308" s="364">
        <v>0</v>
      </c>
    </row>
    <row r="309" spans="1:54" s="142" customFormat="1" ht="51">
      <c r="A309" s="7">
        <v>48</v>
      </c>
      <c r="B309" s="57" t="s">
        <v>874</v>
      </c>
      <c r="C309" s="62" t="s">
        <v>875</v>
      </c>
      <c r="D309" s="14" t="s">
        <v>876</v>
      </c>
      <c r="E309" s="14" t="s">
        <v>876</v>
      </c>
      <c r="F309" s="7" t="s">
        <v>867</v>
      </c>
      <c r="G309" s="386" t="s">
        <v>868</v>
      </c>
      <c r="H309" s="56" t="s">
        <v>869</v>
      </c>
      <c r="I309" s="64" t="s">
        <v>180</v>
      </c>
      <c r="J309" s="7" t="s">
        <v>870</v>
      </c>
      <c r="K309" s="46">
        <v>18</v>
      </c>
      <c r="L309" s="46">
        <v>3800000</v>
      </c>
      <c r="M309" s="46">
        <v>68400000</v>
      </c>
      <c r="N309" s="327">
        <v>3680000</v>
      </c>
      <c r="O309" s="326">
        <f t="shared" si="11"/>
        <v>66240000</v>
      </c>
      <c r="P309" s="365" t="s">
        <v>1349</v>
      </c>
      <c r="Q309" s="142">
        <v>0</v>
      </c>
      <c r="R309" s="142">
        <v>0</v>
      </c>
      <c r="S309" s="142">
        <v>18</v>
      </c>
      <c r="T309" s="142">
        <v>0</v>
      </c>
      <c r="U309" s="142">
        <v>0</v>
      </c>
      <c r="V309" s="142">
        <v>0</v>
      </c>
      <c r="W309" s="142">
        <v>0</v>
      </c>
      <c r="X309" s="142">
        <v>0</v>
      </c>
      <c r="Y309" s="142">
        <v>0</v>
      </c>
      <c r="Z309" s="142">
        <v>0</v>
      </c>
      <c r="AA309" s="142">
        <v>0</v>
      </c>
      <c r="AB309" s="142">
        <v>0</v>
      </c>
      <c r="AC309" s="142">
        <v>0</v>
      </c>
      <c r="AD309" s="142">
        <v>0</v>
      </c>
      <c r="AE309" s="142">
        <v>0</v>
      </c>
      <c r="AF309" s="142">
        <v>0</v>
      </c>
      <c r="AG309" s="142">
        <v>0</v>
      </c>
      <c r="AH309" s="142">
        <v>0</v>
      </c>
      <c r="AI309" s="142">
        <v>18</v>
      </c>
      <c r="AJ309" s="364">
        <v>0</v>
      </c>
    </row>
    <row r="310" spans="1:54" s="115" customFormat="1" ht="12.75">
      <c r="B310" s="58" t="s">
        <v>1282</v>
      </c>
      <c r="C310" s="7"/>
      <c r="D310" s="14"/>
      <c r="E310" s="65"/>
      <c r="F310" s="7"/>
      <c r="G310" s="367"/>
      <c r="H310" s="64"/>
      <c r="I310" s="64"/>
      <c r="J310" s="7"/>
      <c r="K310" s="46"/>
      <c r="L310" s="46"/>
      <c r="M310" s="351">
        <v>630450000</v>
      </c>
      <c r="N310" s="327"/>
      <c r="O310" s="304">
        <f>SUM(O311:O316)</f>
        <v>603720000</v>
      </c>
      <c r="P310" s="365" t="s">
        <v>1349</v>
      </c>
      <c r="Q310" s="142" t="e">
        <v>#N/A</v>
      </c>
      <c r="R310" s="142" t="e">
        <v>#N/A</v>
      </c>
      <c r="S310" s="142" t="e">
        <v>#N/A</v>
      </c>
      <c r="T310" s="142" t="e">
        <v>#N/A</v>
      </c>
      <c r="U310" s="142" t="e">
        <v>#N/A</v>
      </c>
      <c r="V310" s="142" t="e">
        <v>#N/A</v>
      </c>
      <c r="W310" s="142" t="e">
        <v>#N/A</v>
      </c>
      <c r="X310" s="142" t="e">
        <v>#N/A</v>
      </c>
      <c r="Y310" s="142" t="e">
        <v>#N/A</v>
      </c>
      <c r="Z310" s="142" t="e">
        <v>#N/A</v>
      </c>
      <c r="AA310" s="142" t="e">
        <v>#N/A</v>
      </c>
      <c r="AB310" s="142" t="e">
        <v>#N/A</v>
      </c>
      <c r="AC310" s="142" t="e">
        <v>#N/A</v>
      </c>
      <c r="AD310" s="142" t="e">
        <v>#N/A</v>
      </c>
      <c r="AE310" s="142" t="e">
        <v>#N/A</v>
      </c>
      <c r="AF310" s="142" t="e">
        <v>#N/A</v>
      </c>
      <c r="AG310" s="142" t="e">
        <v>#N/A</v>
      </c>
      <c r="AH310" s="142" t="e">
        <v>#N/A</v>
      </c>
      <c r="AI310" s="142" t="e">
        <v>#N/A</v>
      </c>
      <c r="AJ310" s="364" t="e">
        <v>#N/A</v>
      </c>
      <c r="AK310" s="364" t="e">
        <v>#N/A</v>
      </c>
      <c r="AL310" s="364" t="e">
        <v>#N/A</v>
      </c>
      <c r="AM310" s="364" t="e">
        <v>#N/A</v>
      </c>
      <c r="AN310" s="364" t="e">
        <v>#N/A</v>
      </c>
      <c r="AO310" s="364" t="e">
        <v>#N/A</v>
      </c>
      <c r="AP310" s="364" t="e">
        <v>#N/A</v>
      </c>
      <c r="AQ310" s="364" t="e">
        <v>#N/A</v>
      </c>
      <c r="AR310" s="364" t="e">
        <v>#N/A</v>
      </c>
      <c r="AS310" s="364" t="e">
        <v>#N/A</v>
      </c>
      <c r="AT310" s="364" t="e">
        <v>#N/A</v>
      </c>
      <c r="AU310" s="364" t="e">
        <v>#N/A</v>
      </c>
      <c r="AV310" s="364" t="e">
        <v>#N/A</v>
      </c>
      <c r="AW310" s="364" t="e">
        <v>#N/A</v>
      </c>
      <c r="AX310" s="364" t="e">
        <v>#N/A</v>
      </c>
      <c r="AY310" s="364" t="e">
        <v>#N/A</v>
      </c>
      <c r="AZ310" s="364" t="e">
        <v>#N/A</v>
      </c>
      <c r="BA310" s="364" t="e">
        <v>#N/A</v>
      </c>
      <c r="BB310" s="364" t="e">
        <v>#N/A</v>
      </c>
    </row>
    <row r="311" spans="1:54" s="142" customFormat="1" ht="25.5">
      <c r="A311" s="7">
        <v>59</v>
      </c>
      <c r="B311" s="57" t="s">
        <v>877</v>
      </c>
      <c r="C311" s="61">
        <v>83401621</v>
      </c>
      <c r="D311" s="14" t="s">
        <v>64</v>
      </c>
      <c r="E311" s="14" t="s">
        <v>64</v>
      </c>
      <c r="F311" s="16" t="s">
        <v>858</v>
      </c>
      <c r="G311" s="387" t="s">
        <v>878</v>
      </c>
      <c r="H311" s="56" t="s">
        <v>855</v>
      </c>
      <c r="I311" s="56" t="s">
        <v>602</v>
      </c>
      <c r="J311" s="7" t="s">
        <v>113</v>
      </c>
      <c r="K311" s="46">
        <v>15</v>
      </c>
      <c r="L311" s="46">
        <v>3360000</v>
      </c>
      <c r="M311" s="46">
        <v>50400000</v>
      </c>
      <c r="N311" s="326">
        <v>3200000</v>
      </c>
      <c r="O311" s="326">
        <f t="shared" si="11"/>
        <v>48000000</v>
      </c>
      <c r="P311" s="365" t="s">
        <v>1349</v>
      </c>
      <c r="Q311" s="142">
        <v>15</v>
      </c>
      <c r="R311" s="142">
        <v>0</v>
      </c>
      <c r="S311" s="142">
        <v>0</v>
      </c>
      <c r="T311" s="142">
        <v>0</v>
      </c>
      <c r="U311" s="142">
        <v>0</v>
      </c>
      <c r="V311" s="142">
        <v>0</v>
      </c>
      <c r="W311" s="142">
        <v>0</v>
      </c>
      <c r="X311" s="142">
        <v>0</v>
      </c>
      <c r="Y311" s="142">
        <v>0</v>
      </c>
      <c r="Z311" s="142">
        <v>0</v>
      </c>
      <c r="AA311" s="142">
        <v>0</v>
      </c>
      <c r="AB311" s="142">
        <v>0</v>
      </c>
      <c r="AC311" s="142">
        <v>0</v>
      </c>
      <c r="AD311" s="142">
        <v>0</v>
      </c>
      <c r="AE311" s="142">
        <v>0</v>
      </c>
      <c r="AF311" s="142">
        <v>0</v>
      </c>
      <c r="AG311" s="142">
        <v>0</v>
      </c>
      <c r="AH311" s="142">
        <v>0</v>
      </c>
      <c r="AI311" s="142">
        <v>15</v>
      </c>
      <c r="AJ311" s="364">
        <v>0</v>
      </c>
    </row>
    <row r="312" spans="1:54" s="115" customFormat="1" ht="25.5">
      <c r="A312" s="7">
        <v>60</v>
      </c>
      <c r="B312" s="57" t="s">
        <v>879</v>
      </c>
      <c r="C312" s="7" t="s">
        <v>852</v>
      </c>
      <c r="D312" s="14" t="s">
        <v>880</v>
      </c>
      <c r="E312" s="14" t="s">
        <v>63</v>
      </c>
      <c r="F312" s="16" t="s">
        <v>853</v>
      </c>
      <c r="G312" s="387" t="s">
        <v>881</v>
      </c>
      <c r="H312" s="56" t="s">
        <v>855</v>
      </c>
      <c r="I312" s="16" t="s">
        <v>856</v>
      </c>
      <c r="J312" s="7" t="s">
        <v>188</v>
      </c>
      <c r="K312" s="46">
        <v>60</v>
      </c>
      <c r="L312" s="46">
        <v>3307500</v>
      </c>
      <c r="M312" s="46">
        <v>198450000</v>
      </c>
      <c r="N312" s="326">
        <v>3150000</v>
      </c>
      <c r="O312" s="326">
        <f t="shared" si="11"/>
        <v>189000000</v>
      </c>
      <c r="P312" s="365" t="s">
        <v>1349</v>
      </c>
      <c r="Q312" s="142">
        <v>60</v>
      </c>
      <c r="R312" s="142">
        <v>0</v>
      </c>
      <c r="S312" s="142">
        <v>0</v>
      </c>
      <c r="T312" s="142">
        <v>0</v>
      </c>
      <c r="U312" s="142">
        <v>0</v>
      </c>
      <c r="V312" s="142">
        <v>0</v>
      </c>
      <c r="W312" s="142">
        <v>0</v>
      </c>
      <c r="X312" s="142">
        <v>0</v>
      </c>
      <c r="Y312" s="142">
        <v>0</v>
      </c>
      <c r="Z312" s="142">
        <v>0</v>
      </c>
      <c r="AA312" s="142">
        <v>0</v>
      </c>
      <c r="AB312" s="142">
        <v>0</v>
      </c>
      <c r="AC312" s="142">
        <v>0</v>
      </c>
      <c r="AD312" s="142">
        <v>0</v>
      </c>
      <c r="AE312" s="142">
        <v>0</v>
      </c>
      <c r="AF312" s="142">
        <v>0</v>
      </c>
      <c r="AG312" s="142">
        <v>0</v>
      </c>
      <c r="AH312" s="142">
        <v>0</v>
      </c>
      <c r="AI312" s="142">
        <v>60</v>
      </c>
      <c r="AJ312" s="364">
        <v>0</v>
      </c>
    </row>
    <row r="313" spans="1:54" s="115" customFormat="1" ht="38.25">
      <c r="A313" s="7">
        <v>61</v>
      </c>
      <c r="B313" s="57" t="s">
        <v>882</v>
      </c>
      <c r="C313" s="7" t="s">
        <v>861</v>
      </c>
      <c r="D313" s="14" t="s">
        <v>883</v>
      </c>
      <c r="E313" s="67" t="s">
        <v>862</v>
      </c>
      <c r="F313" s="16" t="s">
        <v>48</v>
      </c>
      <c r="G313" s="388" t="s">
        <v>884</v>
      </c>
      <c r="H313" s="56" t="s">
        <v>855</v>
      </c>
      <c r="I313" s="16" t="s">
        <v>856</v>
      </c>
      <c r="J313" s="7" t="s">
        <v>192</v>
      </c>
      <c r="K313" s="46">
        <v>60</v>
      </c>
      <c r="L313" s="46">
        <v>2940000</v>
      </c>
      <c r="M313" s="46">
        <v>176400000</v>
      </c>
      <c r="N313" s="326">
        <v>2800000</v>
      </c>
      <c r="O313" s="326">
        <f t="shared" si="11"/>
        <v>168000000</v>
      </c>
      <c r="P313" s="365" t="s">
        <v>1349</v>
      </c>
      <c r="Q313" s="142">
        <v>60</v>
      </c>
      <c r="R313" s="142">
        <v>0</v>
      </c>
      <c r="S313" s="142">
        <v>0</v>
      </c>
      <c r="T313" s="142">
        <v>0</v>
      </c>
      <c r="U313" s="142">
        <v>0</v>
      </c>
      <c r="V313" s="142">
        <v>0</v>
      </c>
      <c r="W313" s="142">
        <v>0</v>
      </c>
      <c r="X313" s="142">
        <v>0</v>
      </c>
      <c r="Y313" s="142">
        <v>0</v>
      </c>
      <c r="Z313" s="142">
        <v>0</v>
      </c>
      <c r="AA313" s="142">
        <v>0</v>
      </c>
      <c r="AB313" s="142">
        <v>0</v>
      </c>
      <c r="AC313" s="142">
        <v>0</v>
      </c>
      <c r="AD313" s="142">
        <v>0</v>
      </c>
      <c r="AE313" s="142">
        <v>0</v>
      </c>
      <c r="AF313" s="142">
        <v>0</v>
      </c>
      <c r="AG313" s="142">
        <v>0</v>
      </c>
      <c r="AH313" s="142">
        <v>0</v>
      </c>
      <c r="AI313" s="142">
        <v>60</v>
      </c>
      <c r="AJ313" s="364">
        <v>0</v>
      </c>
    </row>
    <row r="314" spans="1:54" s="115" customFormat="1" ht="51">
      <c r="A314" s="7">
        <v>62</v>
      </c>
      <c r="B314" s="57" t="s">
        <v>885</v>
      </c>
      <c r="C314" s="62" t="s">
        <v>865</v>
      </c>
      <c r="D314" s="14" t="s">
        <v>866</v>
      </c>
      <c r="E314" s="14" t="s">
        <v>866</v>
      </c>
      <c r="F314" s="7" t="s">
        <v>867</v>
      </c>
      <c r="G314" s="386" t="s">
        <v>886</v>
      </c>
      <c r="H314" s="56" t="s">
        <v>869</v>
      </c>
      <c r="I314" s="64" t="s">
        <v>180</v>
      </c>
      <c r="J314" s="7" t="s">
        <v>870</v>
      </c>
      <c r="K314" s="46">
        <v>18</v>
      </c>
      <c r="L314" s="46">
        <v>3800000</v>
      </c>
      <c r="M314" s="46">
        <v>68400000</v>
      </c>
      <c r="N314" s="326">
        <v>3680000</v>
      </c>
      <c r="O314" s="326">
        <f t="shared" si="11"/>
        <v>66240000</v>
      </c>
      <c r="P314" s="365" t="s">
        <v>1349</v>
      </c>
      <c r="Q314" s="142">
        <v>18</v>
      </c>
      <c r="R314" s="142">
        <v>0</v>
      </c>
      <c r="S314" s="142">
        <v>0</v>
      </c>
      <c r="T314" s="142">
        <v>0</v>
      </c>
      <c r="U314" s="142">
        <v>0</v>
      </c>
      <c r="V314" s="142">
        <v>0</v>
      </c>
      <c r="W314" s="142">
        <v>0</v>
      </c>
      <c r="X314" s="142">
        <v>0</v>
      </c>
      <c r="Y314" s="142">
        <v>0</v>
      </c>
      <c r="Z314" s="142">
        <v>0</v>
      </c>
      <c r="AA314" s="142">
        <v>0</v>
      </c>
      <c r="AB314" s="142">
        <v>0</v>
      </c>
      <c r="AC314" s="142">
        <v>0</v>
      </c>
      <c r="AD314" s="142">
        <v>0</v>
      </c>
      <c r="AE314" s="142">
        <v>0</v>
      </c>
      <c r="AF314" s="142">
        <v>0</v>
      </c>
      <c r="AG314" s="142">
        <v>0</v>
      </c>
      <c r="AH314" s="142">
        <v>0</v>
      </c>
      <c r="AI314" s="142">
        <v>18</v>
      </c>
      <c r="AJ314" s="364">
        <v>0</v>
      </c>
    </row>
    <row r="315" spans="1:54" s="115" customFormat="1" ht="51">
      <c r="A315" s="7">
        <v>63</v>
      </c>
      <c r="B315" s="57" t="s">
        <v>887</v>
      </c>
      <c r="C315" s="62" t="s">
        <v>872</v>
      </c>
      <c r="D315" s="14" t="s">
        <v>873</v>
      </c>
      <c r="E315" s="14" t="s">
        <v>873</v>
      </c>
      <c r="F315" s="7" t="s">
        <v>867</v>
      </c>
      <c r="G315" s="386" t="s">
        <v>888</v>
      </c>
      <c r="H315" s="56" t="s">
        <v>869</v>
      </c>
      <c r="I315" s="64" t="s">
        <v>180</v>
      </c>
      <c r="J315" s="7" t="s">
        <v>870</v>
      </c>
      <c r="K315" s="46">
        <v>18</v>
      </c>
      <c r="L315" s="46">
        <v>3800000</v>
      </c>
      <c r="M315" s="46">
        <v>68400000</v>
      </c>
      <c r="N315" s="326">
        <v>3680000</v>
      </c>
      <c r="O315" s="326">
        <f t="shared" si="11"/>
        <v>66240000</v>
      </c>
      <c r="P315" s="365" t="s">
        <v>1349</v>
      </c>
      <c r="Q315" s="142">
        <v>18</v>
      </c>
      <c r="R315" s="142">
        <v>0</v>
      </c>
      <c r="S315" s="142">
        <v>0</v>
      </c>
      <c r="T315" s="142">
        <v>0</v>
      </c>
      <c r="U315" s="142">
        <v>0</v>
      </c>
      <c r="V315" s="142">
        <v>0</v>
      </c>
      <c r="W315" s="142">
        <v>0</v>
      </c>
      <c r="X315" s="142">
        <v>0</v>
      </c>
      <c r="Y315" s="142">
        <v>0</v>
      </c>
      <c r="Z315" s="142">
        <v>0</v>
      </c>
      <c r="AA315" s="142">
        <v>0</v>
      </c>
      <c r="AB315" s="142">
        <v>0</v>
      </c>
      <c r="AC315" s="142">
        <v>0</v>
      </c>
      <c r="AD315" s="142">
        <v>0</v>
      </c>
      <c r="AE315" s="142">
        <v>0</v>
      </c>
      <c r="AF315" s="142">
        <v>0</v>
      </c>
      <c r="AG315" s="142">
        <v>0</v>
      </c>
      <c r="AH315" s="142">
        <v>0</v>
      </c>
      <c r="AI315" s="142">
        <v>18</v>
      </c>
      <c r="AJ315" s="364">
        <v>0</v>
      </c>
    </row>
    <row r="316" spans="1:54" s="115" customFormat="1" ht="51">
      <c r="A316" s="7">
        <v>64</v>
      </c>
      <c r="B316" s="57" t="s">
        <v>889</v>
      </c>
      <c r="C316" s="62" t="s">
        <v>875</v>
      </c>
      <c r="D316" s="14" t="s">
        <v>876</v>
      </c>
      <c r="E316" s="14" t="s">
        <v>876</v>
      </c>
      <c r="F316" s="7" t="s">
        <v>867</v>
      </c>
      <c r="G316" s="386" t="s">
        <v>888</v>
      </c>
      <c r="H316" s="56" t="s">
        <v>869</v>
      </c>
      <c r="I316" s="64" t="s">
        <v>180</v>
      </c>
      <c r="J316" s="7" t="s">
        <v>870</v>
      </c>
      <c r="K316" s="46">
        <v>18</v>
      </c>
      <c r="L316" s="46">
        <v>3800000</v>
      </c>
      <c r="M316" s="46">
        <v>68400000</v>
      </c>
      <c r="N316" s="327">
        <v>3680000</v>
      </c>
      <c r="O316" s="326">
        <f t="shared" si="11"/>
        <v>66240000</v>
      </c>
      <c r="P316" s="365" t="s">
        <v>1349</v>
      </c>
      <c r="Q316" s="142">
        <v>18</v>
      </c>
      <c r="R316" s="142">
        <v>0</v>
      </c>
      <c r="S316" s="142">
        <v>0</v>
      </c>
      <c r="T316" s="142">
        <v>0</v>
      </c>
      <c r="U316" s="142">
        <v>0</v>
      </c>
      <c r="V316" s="142">
        <v>0</v>
      </c>
      <c r="W316" s="142">
        <v>0</v>
      </c>
      <c r="X316" s="142">
        <v>0</v>
      </c>
      <c r="Y316" s="142">
        <v>0</v>
      </c>
      <c r="Z316" s="142">
        <v>0</v>
      </c>
      <c r="AA316" s="142">
        <v>0</v>
      </c>
      <c r="AB316" s="142">
        <v>0</v>
      </c>
      <c r="AC316" s="142">
        <v>0</v>
      </c>
      <c r="AD316" s="142">
        <v>0</v>
      </c>
      <c r="AE316" s="142">
        <v>0</v>
      </c>
      <c r="AF316" s="142">
        <v>0</v>
      </c>
      <c r="AG316" s="142">
        <v>0</v>
      </c>
      <c r="AH316" s="142">
        <v>0</v>
      </c>
      <c r="AI316" s="142">
        <v>18</v>
      </c>
      <c r="AJ316" s="364">
        <v>0</v>
      </c>
    </row>
    <row r="317" spans="1:54" s="115" customFormat="1" ht="12.75">
      <c r="B317" s="58" t="s">
        <v>1289</v>
      </c>
      <c r="C317" s="69"/>
      <c r="D317" s="70"/>
      <c r="E317" s="71"/>
      <c r="F317" s="72"/>
      <c r="G317" s="389"/>
      <c r="H317" s="73"/>
      <c r="I317" s="73"/>
      <c r="J317" s="72"/>
      <c r="K317" s="328"/>
      <c r="L317" s="46"/>
      <c r="M317" s="351">
        <v>3010350000</v>
      </c>
      <c r="N317" s="327"/>
      <c r="O317" s="304">
        <f>SUM(O318:O324)</f>
        <v>2867000000</v>
      </c>
      <c r="P317" s="365" t="s">
        <v>1349</v>
      </c>
      <c r="Q317" s="142" t="e">
        <v>#N/A</v>
      </c>
      <c r="R317" s="142" t="e">
        <v>#N/A</v>
      </c>
      <c r="S317" s="142" t="e">
        <v>#N/A</v>
      </c>
      <c r="T317" s="142" t="e">
        <v>#N/A</v>
      </c>
      <c r="U317" s="142" t="e">
        <v>#N/A</v>
      </c>
      <c r="V317" s="142" t="e">
        <v>#N/A</v>
      </c>
      <c r="W317" s="142" t="e">
        <v>#N/A</v>
      </c>
      <c r="X317" s="142" t="e">
        <v>#N/A</v>
      </c>
      <c r="Y317" s="142" t="e">
        <v>#N/A</v>
      </c>
      <c r="Z317" s="142" t="e">
        <v>#N/A</v>
      </c>
      <c r="AA317" s="142" t="e">
        <v>#N/A</v>
      </c>
      <c r="AB317" s="142" t="e">
        <v>#N/A</v>
      </c>
      <c r="AC317" s="142" t="e">
        <v>#N/A</v>
      </c>
      <c r="AD317" s="142" t="e">
        <v>#N/A</v>
      </c>
      <c r="AE317" s="142" t="e">
        <v>#N/A</v>
      </c>
      <c r="AF317" s="142" t="e">
        <v>#N/A</v>
      </c>
      <c r="AG317" s="142" t="e">
        <v>#N/A</v>
      </c>
      <c r="AH317" s="142" t="e">
        <v>#N/A</v>
      </c>
      <c r="AI317" s="142" t="e">
        <v>#N/A</v>
      </c>
      <c r="AJ317" s="364" t="e">
        <v>#N/A</v>
      </c>
      <c r="AK317" s="364" t="e">
        <v>#N/A</v>
      </c>
      <c r="AL317" s="364" t="e">
        <v>#N/A</v>
      </c>
      <c r="AM317" s="364" t="e">
        <v>#N/A</v>
      </c>
      <c r="AN317" s="364" t="e">
        <v>#N/A</v>
      </c>
      <c r="AO317" s="364" t="e">
        <v>#N/A</v>
      </c>
      <c r="AP317" s="364" t="e">
        <v>#N/A</v>
      </c>
      <c r="AQ317" s="364" t="e">
        <v>#N/A</v>
      </c>
      <c r="AR317" s="364" t="e">
        <v>#N/A</v>
      </c>
      <c r="AS317" s="364" t="e">
        <v>#N/A</v>
      </c>
      <c r="AT317" s="364" t="e">
        <v>#N/A</v>
      </c>
      <c r="AU317" s="364" t="e">
        <v>#N/A</v>
      </c>
      <c r="AV317" s="364" t="e">
        <v>#N/A</v>
      </c>
      <c r="AW317" s="364" t="e">
        <v>#N/A</v>
      </c>
      <c r="AX317" s="364" t="e">
        <v>#N/A</v>
      </c>
      <c r="AY317" s="364" t="e">
        <v>#N/A</v>
      </c>
      <c r="AZ317" s="364" t="e">
        <v>#N/A</v>
      </c>
      <c r="BA317" s="364" t="e">
        <v>#N/A</v>
      </c>
      <c r="BB317" s="364" t="e">
        <v>#N/A</v>
      </c>
    </row>
    <row r="318" spans="1:54" s="115" customFormat="1" ht="25.5">
      <c r="A318" s="7">
        <v>65</v>
      </c>
      <c r="B318" s="57" t="s">
        <v>890</v>
      </c>
      <c r="C318" s="61">
        <v>83401621</v>
      </c>
      <c r="D318" s="14" t="s">
        <v>891</v>
      </c>
      <c r="E318" s="14" t="s">
        <v>64</v>
      </c>
      <c r="F318" s="16" t="s">
        <v>858</v>
      </c>
      <c r="G318" s="388" t="s">
        <v>892</v>
      </c>
      <c r="H318" s="56" t="s">
        <v>893</v>
      </c>
      <c r="I318" s="73" t="s">
        <v>602</v>
      </c>
      <c r="J318" s="7" t="s">
        <v>113</v>
      </c>
      <c r="K318" s="46">
        <v>5</v>
      </c>
      <c r="L318" s="46">
        <v>3360000</v>
      </c>
      <c r="M318" s="46">
        <v>16800000</v>
      </c>
      <c r="N318" s="327">
        <v>3200000</v>
      </c>
      <c r="O318" s="326">
        <f t="shared" si="11"/>
        <v>16000000</v>
      </c>
      <c r="P318" s="365" t="s">
        <v>1349</v>
      </c>
      <c r="Q318" s="142">
        <v>5</v>
      </c>
      <c r="R318" s="142">
        <v>0</v>
      </c>
      <c r="S318" s="142">
        <v>0</v>
      </c>
      <c r="T318" s="142">
        <v>0</v>
      </c>
      <c r="U318" s="142">
        <v>0</v>
      </c>
      <c r="V318" s="142">
        <v>0</v>
      </c>
      <c r="W318" s="142">
        <v>0</v>
      </c>
      <c r="X318" s="142">
        <v>0</v>
      </c>
      <c r="Y318" s="142">
        <v>0</v>
      </c>
      <c r="Z318" s="142">
        <v>0</v>
      </c>
      <c r="AA318" s="142">
        <v>0</v>
      </c>
      <c r="AB318" s="142">
        <v>0</v>
      </c>
      <c r="AC318" s="142">
        <v>0</v>
      </c>
      <c r="AD318" s="142">
        <v>0</v>
      </c>
      <c r="AE318" s="142">
        <v>0</v>
      </c>
      <c r="AF318" s="142">
        <v>0</v>
      </c>
      <c r="AG318" s="142">
        <v>0</v>
      </c>
      <c r="AH318" s="142">
        <v>0</v>
      </c>
      <c r="AI318" s="142">
        <v>5</v>
      </c>
      <c r="AJ318" s="364">
        <v>0</v>
      </c>
    </row>
    <row r="319" spans="1:54" s="115" customFormat="1" ht="25.5">
      <c r="A319" s="7">
        <v>66</v>
      </c>
      <c r="B319" s="57" t="s">
        <v>894</v>
      </c>
      <c r="C319" s="7" t="s">
        <v>852</v>
      </c>
      <c r="D319" s="14" t="s">
        <v>895</v>
      </c>
      <c r="E319" s="14" t="s">
        <v>63</v>
      </c>
      <c r="F319" s="16" t="s">
        <v>853</v>
      </c>
      <c r="G319" s="387" t="s">
        <v>896</v>
      </c>
      <c r="H319" s="56" t="s">
        <v>893</v>
      </c>
      <c r="I319" s="73" t="s">
        <v>856</v>
      </c>
      <c r="J319" s="7" t="s">
        <v>188</v>
      </c>
      <c r="K319" s="46">
        <v>220</v>
      </c>
      <c r="L319" s="46">
        <v>3307500</v>
      </c>
      <c r="M319" s="46">
        <v>727650000</v>
      </c>
      <c r="N319" s="327">
        <v>3150000</v>
      </c>
      <c r="O319" s="326">
        <f t="shared" si="11"/>
        <v>693000000</v>
      </c>
      <c r="P319" s="365" t="s">
        <v>1349</v>
      </c>
      <c r="Q319" s="142">
        <v>220</v>
      </c>
      <c r="R319" s="142">
        <v>0</v>
      </c>
      <c r="S319" s="142">
        <v>0</v>
      </c>
      <c r="T319" s="142">
        <v>0</v>
      </c>
      <c r="U319" s="142">
        <v>0</v>
      </c>
      <c r="V319" s="142">
        <v>0</v>
      </c>
      <c r="W319" s="142">
        <v>0</v>
      </c>
      <c r="X319" s="142">
        <v>0</v>
      </c>
      <c r="Y319" s="142">
        <v>0</v>
      </c>
      <c r="Z319" s="142">
        <v>0</v>
      </c>
      <c r="AA319" s="142">
        <v>0</v>
      </c>
      <c r="AB319" s="142">
        <v>0</v>
      </c>
      <c r="AC319" s="142">
        <v>0</v>
      </c>
      <c r="AD319" s="142">
        <v>0</v>
      </c>
      <c r="AE319" s="142">
        <v>0</v>
      </c>
      <c r="AF319" s="142">
        <v>0</v>
      </c>
      <c r="AG319" s="142">
        <v>0</v>
      </c>
      <c r="AH319" s="142">
        <v>0</v>
      </c>
      <c r="AI319" s="142">
        <v>220</v>
      </c>
      <c r="AJ319" s="364">
        <v>0</v>
      </c>
    </row>
    <row r="320" spans="1:54" s="115" customFormat="1" ht="38.25">
      <c r="A320" s="7">
        <v>67</v>
      </c>
      <c r="B320" s="57" t="s">
        <v>897</v>
      </c>
      <c r="C320" s="7" t="s">
        <v>898</v>
      </c>
      <c r="D320" s="14" t="s">
        <v>899</v>
      </c>
      <c r="E320" s="71" t="s">
        <v>900</v>
      </c>
      <c r="F320" s="7" t="s">
        <v>901</v>
      </c>
      <c r="G320" s="387" t="s">
        <v>902</v>
      </c>
      <c r="H320" s="56" t="s">
        <v>855</v>
      </c>
      <c r="I320" s="73" t="s">
        <v>856</v>
      </c>
      <c r="J320" s="7" t="s">
        <v>192</v>
      </c>
      <c r="K320" s="46">
        <v>20</v>
      </c>
      <c r="L320" s="46">
        <v>10290000</v>
      </c>
      <c r="M320" s="46">
        <v>205800000</v>
      </c>
      <c r="N320" s="327">
        <v>9800000</v>
      </c>
      <c r="O320" s="326">
        <f t="shared" si="11"/>
        <v>196000000</v>
      </c>
      <c r="P320" s="365" t="s">
        <v>1349</v>
      </c>
      <c r="Q320" s="142">
        <v>20</v>
      </c>
      <c r="R320" s="142">
        <v>0</v>
      </c>
      <c r="S320" s="142">
        <v>0</v>
      </c>
      <c r="T320" s="142">
        <v>0</v>
      </c>
      <c r="U320" s="142">
        <v>0</v>
      </c>
      <c r="V320" s="142">
        <v>0</v>
      </c>
      <c r="W320" s="142">
        <v>0</v>
      </c>
      <c r="X320" s="142">
        <v>0</v>
      </c>
      <c r="Y320" s="142">
        <v>0</v>
      </c>
      <c r="Z320" s="142">
        <v>0</v>
      </c>
      <c r="AA320" s="142">
        <v>0</v>
      </c>
      <c r="AB320" s="142">
        <v>0</v>
      </c>
      <c r="AC320" s="142">
        <v>0</v>
      </c>
      <c r="AD320" s="142">
        <v>0</v>
      </c>
      <c r="AE320" s="142">
        <v>0</v>
      </c>
      <c r="AF320" s="142">
        <v>0</v>
      </c>
      <c r="AG320" s="142">
        <v>0</v>
      </c>
      <c r="AH320" s="142">
        <v>0</v>
      </c>
      <c r="AI320" s="142">
        <v>20</v>
      </c>
      <c r="AJ320" s="364">
        <v>0</v>
      </c>
    </row>
    <row r="321" spans="1:54" s="115" customFormat="1" ht="25.5">
      <c r="A321" s="7">
        <v>68</v>
      </c>
      <c r="B321" s="57" t="s">
        <v>903</v>
      </c>
      <c r="C321" s="7" t="s">
        <v>904</v>
      </c>
      <c r="D321" s="14" t="s">
        <v>905</v>
      </c>
      <c r="E321" s="14" t="s">
        <v>905</v>
      </c>
      <c r="F321" s="7" t="s">
        <v>901</v>
      </c>
      <c r="G321" s="388" t="s">
        <v>906</v>
      </c>
      <c r="H321" s="56" t="s">
        <v>893</v>
      </c>
      <c r="I321" s="73" t="s">
        <v>856</v>
      </c>
      <c r="J321" s="7" t="s">
        <v>192</v>
      </c>
      <c r="K321" s="46">
        <v>70</v>
      </c>
      <c r="L321" s="46">
        <v>23625000</v>
      </c>
      <c r="M321" s="46">
        <v>1653750000</v>
      </c>
      <c r="N321" s="327">
        <v>22500000</v>
      </c>
      <c r="O321" s="326">
        <f t="shared" si="11"/>
        <v>1575000000</v>
      </c>
      <c r="P321" s="365" t="s">
        <v>1349</v>
      </c>
      <c r="Q321" s="142">
        <v>70</v>
      </c>
      <c r="R321" s="142">
        <v>0</v>
      </c>
      <c r="S321" s="142">
        <v>0</v>
      </c>
      <c r="T321" s="142">
        <v>0</v>
      </c>
      <c r="U321" s="142">
        <v>0</v>
      </c>
      <c r="V321" s="142">
        <v>0</v>
      </c>
      <c r="W321" s="142">
        <v>0</v>
      </c>
      <c r="X321" s="142">
        <v>0</v>
      </c>
      <c r="Y321" s="142">
        <v>0</v>
      </c>
      <c r="Z321" s="142">
        <v>0</v>
      </c>
      <c r="AA321" s="142">
        <v>0</v>
      </c>
      <c r="AB321" s="142">
        <v>0</v>
      </c>
      <c r="AC321" s="142">
        <v>0</v>
      </c>
      <c r="AD321" s="142">
        <v>0</v>
      </c>
      <c r="AE321" s="142">
        <v>0</v>
      </c>
      <c r="AF321" s="142">
        <v>0</v>
      </c>
      <c r="AG321" s="142">
        <v>0</v>
      </c>
      <c r="AH321" s="142">
        <v>0</v>
      </c>
      <c r="AI321" s="142">
        <v>70</v>
      </c>
      <c r="AJ321" s="364">
        <v>0</v>
      </c>
    </row>
    <row r="322" spans="1:54" s="115" customFormat="1" ht="38.25">
      <c r="A322" s="7">
        <v>69</v>
      </c>
      <c r="B322" s="57" t="s">
        <v>907</v>
      </c>
      <c r="C322" s="62" t="s">
        <v>908</v>
      </c>
      <c r="D322" s="14" t="s">
        <v>909</v>
      </c>
      <c r="E322" s="74" t="s">
        <v>910</v>
      </c>
      <c r="F322" s="7" t="s">
        <v>867</v>
      </c>
      <c r="G322" s="386" t="s">
        <v>911</v>
      </c>
      <c r="H322" s="56" t="s">
        <v>869</v>
      </c>
      <c r="I322" s="73" t="s">
        <v>180</v>
      </c>
      <c r="J322" s="7" t="s">
        <v>113</v>
      </c>
      <c r="K322" s="46">
        <v>30</v>
      </c>
      <c r="L322" s="46">
        <v>4515000</v>
      </c>
      <c r="M322" s="46">
        <v>135450000</v>
      </c>
      <c r="N322" s="327">
        <v>4300000</v>
      </c>
      <c r="O322" s="326">
        <f t="shared" si="11"/>
        <v>129000000</v>
      </c>
      <c r="P322" s="365" t="s">
        <v>1349</v>
      </c>
      <c r="Q322" s="142">
        <v>30</v>
      </c>
      <c r="R322" s="142">
        <v>0</v>
      </c>
      <c r="S322" s="142">
        <v>0</v>
      </c>
      <c r="T322" s="142">
        <v>0</v>
      </c>
      <c r="U322" s="142">
        <v>0</v>
      </c>
      <c r="V322" s="142">
        <v>0</v>
      </c>
      <c r="W322" s="142">
        <v>0</v>
      </c>
      <c r="X322" s="142">
        <v>0</v>
      </c>
      <c r="Y322" s="142">
        <v>0</v>
      </c>
      <c r="Z322" s="142">
        <v>0</v>
      </c>
      <c r="AA322" s="142">
        <v>0</v>
      </c>
      <c r="AB322" s="142">
        <v>0</v>
      </c>
      <c r="AC322" s="142">
        <v>0</v>
      </c>
      <c r="AD322" s="142">
        <v>0</v>
      </c>
      <c r="AE322" s="142">
        <v>0</v>
      </c>
      <c r="AF322" s="142">
        <v>0</v>
      </c>
      <c r="AG322" s="142">
        <v>0</v>
      </c>
      <c r="AH322" s="142">
        <v>0</v>
      </c>
      <c r="AI322" s="142">
        <v>30</v>
      </c>
      <c r="AJ322" s="364">
        <v>0</v>
      </c>
    </row>
    <row r="323" spans="1:54" s="115" customFormat="1" ht="38.25">
      <c r="A323" s="7">
        <v>70</v>
      </c>
      <c r="B323" s="57" t="s">
        <v>912</v>
      </c>
      <c r="C323" s="62" t="s">
        <v>913</v>
      </c>
      <c r="D323" s="14" t="s">
        <v>914</v>
      </c>
      <c r="E323" s="75" t="s">
        <v>915</v>
      </c>
      <c r="F323" s="7" t="s">
        <v>867</v>
      </c>
      <c r="G323" s="386" t="s">
        <v>911</v>
      </c>
      <c r="H323" s="56" t="s">
        <v>916</v>
      </c>
      <c r="I323" s="73" t="s">
        <v>180</v>
      </c>
      <c r="J323" s="7" t="s">
        <v>113</v>
      </c>
      <c r="K323" s="46">
        <v>30</v>
      </c>
      <c r="L323" s="46">
        <v>4515000</v>
      </c>
      <c r="M323" s="46">
        <v>135450000</v>
      </c>
      <c r="N323" s="327">
        <v>4300000</v>
      </c>
      <c r="O323" s="326">
        <f t="shared" si="11"/>
        <v>129000000</v>
      </c>
      <c r="P323" s="365" t="s">
        <v>1349</v>
      </c>
      <c r="Q323" s="142">
        <v>30</v>
      </c>
      <c r="R323" s="142">
        <v>0</v>
      </c>
      <c r="S323" s="142">
        <v>0</v>
      </c>
      <c r="T323" s="142">
        <v>0</v>
      </c>
      <c r="U323" s="142">
        <v>0</v>
      </c>
      <c r="V323" s="142">
        <v>0</v>
      </c>
      <c r="W323" s="142">
        <v>0</v>
      </c>
      <c r="X323" s="142">
        <v>0</v>
      </c>
      <c r="Y323" s="142">
        <v>0</v>
      </c>
      <c r="Z323" s="142">
        <v>0</v>
      </c>
      <c r="AA323" s="142">
        <v>0</v>
      </c>
      <c r="AB323" s="142">
        <v>0</v>
      </c>
      <c r="AC323" s="142">
        <v>0</v>
      </c>
      <c r="AD323" s="142">
        <v>0</v>
      </c>
      <c r="AE323" s="142">
        <v>0</v>
      </c>
      <c r="AF323" s="142">
        <v>0</v>
      </c>
      <c r="AG323" s="142">
        <v>0</v>
      </c>
      <c r="AH323" s="142">
        <v>0</v>
      </c>
      <c r="AI323" s="142">
        <v>30</v>
      </c>
      <c r="AJ323" s="364">
        <v>0</v>
      </c>
    </row>
    <row r="324" spans="1:54" s="115" customFormat="1" ht="38.25">
      <c r="A324" s="7">
        <v>71</v>
      </c>
      <c r="B324" s="57" t="s">
        <v>917</v>
      </c>
      <c r="C324" s="62" t="s">
        <v>918</v>
      </c>
      <c r="D324" s="14" t="s">
        <v>919</v>
      </c>
      <c r="E324" s="65" t="s">
        <v>920</v>
      </c>
      <c r="F324" s="7" t="s">
        <v>867</v>
      </c>
      <c r="G324" s="386" t="s">
        <v>911</v>
      </c>
      <c r="H324" s="56" t="s">
        <v>916</v>
      </c>
      <c r="I324" s="73" t="s">
        <v>180</v>
      </c>
      <c r="J324" s="7" t="s">
        <v>113</v>
      </c>
      <c r="K324" s="46">
        <v>30</v>
      </c>
      <c r="L324" s="46">
        <v>4515000</v>
      </c>
      <c r="M324" s="46">
        <v>135450000</v>
      </c>
      <c r="N324" s="327">
        <v>4300000</v>
      </c>
      <c r="O324" s="326">
        <f t="shared" si="11"/>
        <v>129000000</v>
      </c>
      <c r="P324" s="365" t="s">
        <v>1349</v>
      </c>
      <c r="Q324" s="142">
        <v>30</v>
      </c>
      <c r="R324" s="142">
        <v>0</v>
      </c>
      <c r="S324" s="142">
        <v>0</v>
      </c>
      <c r="T324" s="142">
        <v>0</v>
      </c>
      <c r="U324" s="142">
        <v>0</v>
      </c>
      <c r="V324" s="142">
        <v>0</v>
      </c>
      <c r="W324" s="142">
        <v>0</v>
      </c>
      <c r="X324" s="142">
        <v>0</v>
      </c>
      <c r="Y324" s="142">
        <v>0</v>
      </c>
      <c r="Z324" s="142">
        <v>0</v>
      </c>
      <c r="AA324" s="142">
        <v>0</v>
      </c>
      <c r="AB324" s="142">
        <v>0</v>
      </c>
      <c r="AC324" s="142">
        <v>0</v>
      </c>
      <c r="AD324" s="142">
        <v>0</v>
      </c>
      <c r="AE324" s="142">
        <v>0</v>
      </c>
      <c r="AF324" s="142">
        <v>0</v>
      </c>
      <c r="AG324" s="142">
        <v>0</v>
      </c>
      <c r="AH324" s="142">
        <v>0</v>
      </c>
      <c r="AI324" s="142">
        <v>30</v>
      </c>
      <c r="AJ324" s="364">
        <v>0</v>
      </c>
    </row>
    <row r="325" spans="1:54" s="115" customFormat="1" ht="12.75">
      <c r="B325" s="58" t="s">
        <v>1300</v>
      </c>
      <c r="C325" s="7"/>
      <c r="D325" s="14"/>
      <c r="E325" s="71"/>
      <c r="F325" s="7"/>
      <c r="G325" s="367"/>
      <c r="H325" s="73"/>
      <c r="I325" s="73"/>
      <c r="J325" s="7"/>
      <c r="K325" s="46"/>
      <c r="L325" s="46"/>
      <c r="M325" s="351">
        <v>684425000</v>
      </c>
      <c r="N325" s="327"/>
      <c r="O325" s="304">
        <f>SUM(O326:O334)</f>
        <v>675820000</v>
      </c>
      <c r="P325" s="365" t="s">
        <v>1349</v>
      </c>
      <c r="Q325" s="142" t="e">
        <v>#N/A</v>
      </c>
      <c r="R325" s="142" t="e">
        <v>#N/A</v>
      </c>
      <c r="S325" s="142" t="e">
        <v>#N/A</v>
      </c>
      <c r="T325" s="142" t="e">
        <v>#N/A</v>
      </c>
      <c r="U325" s="142" t="e">
        <v>#N/A</v>
      </c>
      <c r="V325" s="142" t="e">
        <v>#N/A</v>
      </c>
      <c r="W325" s="142" t="e">
        <v>#N/A</v>
      </c>
      <c r="X325" s="142" t="e">
        <v>#N/A</v>
      </c>
      <c r="Y325" s="142" t="e">
        <v>#N/A</v>
      </c>
      <c r="Z325" s="142" t="e">
        <v>#N/A</v>
      </c>
      <c r="AA325" s="142" t="e">
        <v>#N/A</v>
      </c>
      <c r="AB325" s="142" t="e">
        <v>#N/A</v>
      </c>
      <c r="AC325" s="142" t="e">
        <v>#N/A</v>
      </c>
      <c r="AD325" s="142" t="e">
        <v>#N/A</v>
      </c>
      <c r="AE325" s="142" t="e">
        <v>#N/A</v>
      </c>
      <c r="AF325" s="142" t="e">
        <v>#N/A</v>
      </c>
      <c r="AG325" s="142" t="e">
        <v>#N/A</v>
      </c>
      <c r="AH325" s="142" t="e">
        <v>#N/A</v>
      </c>
      <c r="AI325" s="142" t="e">
        <v>#N/A</v>
      </c>
      <c r="AJ325" s="364" t="e">
        <v>#N/A</v>
      </c>
      <c r="AK325" s="364" t="e">
        <v>#N/A</v>
      </c>
      <c r="AL325" s="364" t="e">
        <v>#N/A</v>
      </c>
      <c r="AM325" s="364" t="e">
        <v>#N/A</v>
      </c>
      <c r="AN325" s="364" t="e">
        <v>#N/A</v>
      </c>
      <c r="AO325" s="364" t="e">
        <v>#N/A</v>
      </c>
      <c r="AP325" s="364" t="e">
        <v>#N/A</v>
      </c>
      <c r="AQ325" s="364" t="e">
        <v>#N/A</v>
      </c>
      <c r="AR325" s="364" t="e">
        <v>#N/A</v>
      </c>
      <c r="AS325" s="364" t="e">
        <v>#N/A</v>
      </c>
      <c r="AT325" s="364" t="e">
        <v>#N/A</v>
      </c>
      <c r="AU325" s="364" t="e">
        <v>#N/A</v>
      </c>
      <c r="AV325" s="364" t="e">
        <v>#N/A</v>
      </c>
      <c r="AW325" s="364" t="e">
        <v>#N/A</v>
      </c>
      <c r="AX325" s="364" t="e">
        <v>#N/A</v>
      </c>
      <c r="AY325" s="364" t="e">
        <v>#N/A</v>
      </c>
      <c r="AZ325" s="364" t="e">
        <v>#N/A</v>
      </c>
      <c r="BA325" s="364" t="e">
        <v>#N/A</v>
      </c>
      <c r="BB325" s="364" t="e">
        <v>#N/A</v>
      </c>
    </row>
    <row r="326" spans="1:54" s="115" customFormat="1" ht="25.5">
      <c r="A326" s="7">
        <v>72</v>
      </c>
      <c r="B326" s="57" t="s">
        <v>921</v>
      </c>
      <c r="C326" s="62" t="s">
        <v>922</v>
      </c>
      <c r="D326" s="14" t="s">
        <v>923</v>
      </c>
      <c r="E326" s="14" t="s">
        <v>923</v>
      </c>
      <c r="F326" s="7" t="s">
        <v>924</v>
      </c>
      <c r="G326" s="390" t="s">
        <v>925</v>
      </c>
      <c r="H326" s="56" t="s">
        <v>855</v>
      </c>
      <c r="I326" s="73" t="s">
        <v>856</v>
      </c>
      <c r="J326" s="7" t="s">
        <v>188</v>
      </c>
      <c r="K326" s="46">
        <v>60</v>
      </c>
      <c r="L326" s="46">
        <v>3500000</v>
      </c>
      <c r="M326" s="46">
        <v>210000000</v>
      </c>
      <c r="N326" s="308">
        <v>3500000</v>
      </c>
      <c r="O326" s="326">
        <f t="shared" si="11"/>
        <v>210000000</v>
      </c>
      <c r="P326" s="365" t="s">
        <v>1349</v>
      </c>
      <c r="Q326" s="142">
        <v>60</v>
      </c>
      <c r="R326" s="142">
        <v>0</v>
      </c>
      <c r="S326" s="142">
        <v>0</v>
      </c>
      <c r="T326" s="142">
        <v>0</v>
      </c>
      <c r="U326" s="142">
        <v>0</v>
      </c>
      <c r="V326" s="142">
        <v>0</v>
      </c>
      <c r="W326" s="142">
        <v>0</v>
      </c>
      <c r="X326" s="142">
        <v>0</v>
      </c>
      <c r="Y326" s="142">
        <v>0</v>
      </c>
      <c r="Z326" s="142">
        <v>0</v>
      </c>
      <c r="AA326" s="142">
        <v>0</v>
      </c>
      <c r="AB326" s="142">
        <v>0</v>
      </c>
      <c r="AC326" s="142">
        <v>0</v>
      </c>
      <c r="AD326" s="142">
        <v>0</v>
      </c>
      <c r="AE326" s="142">
        <v>0</v>
      </c>
      <c r="AF326" s="142">
        <v>0</v>
      </c>
      <c r="AG326" s="142">
        <v>0</v>
      </c>
      <c r="AH326" s="142">
        <v>0</v>
      </c>
      <c r="AI326" s="142">
        <v>60</v>
      </c>
      <c r="AJ326" s="364">
        <v>0</v>
      </c>
    </row>
    <row r="327" spans="1:54" s="115" customFormat="1" ht="25.5">
      <c r="A327" s="7">
        <v>73</v>
      </c>
      <c r="B327" s="57" t="s">
        <v>926</v>
      </c>
      <c r="C327" s="62" t="s">
        <v>927</v>
      </c>
      <c r="D327" s="14" t="s">
        <v>928</v>
      </c>
      <c r="E327" s="14" t="s">
        <v>929</v>
      </c>
      <c r="F327" s="7" t="s">
        <v>930</v>
      </c>
      <c r="G327" s="388" t="s">
        <v>931</v>
      </c>
      <c r="H327" s="56" t="s">
        <v>893</v>
      </c>
      <c r="I327" s="73" t="s">
        <v>602</v>
      </c>
      <c r="J327" s="7" t="s">
        <v>5</v>
      </c>
      <c r="K327" s="46">
        <v>5</v>
      </c>
      <c r="L327" s="46">
        <v>10685000</v>
      </c>
      <c r="M327" s="46">
        <v>53425000</v>
      </c>
      <c r="N327" s="327">
        <v>10500000</v>
      </c>
      <c r="O327" s="326">
        <f t="shared" si="11"/>
        <v>52500000</v>
      </c>
      <c r="P327" s="365" t="s">
        <v>1349</v>
      </c>
      <c r="Q327" s="142">
        <v>5</v>
      </c>
      <c r="R327" s="142">
        <v>0</v>
      </c>
      <c r="S327" s="142">
        <v>0</v>
      </c>
      <c r="T327" s="142">
        <v>0</v>
      </c>
      <c r="U327" s="142">
        <v>0</v>
      </c>
      <c r="V327" s="142">
        <v>0</v>
      </c>
      <c r="W327" s="142">
        <v>0</v>
      </c>
      <c r="X327" s="142">
        <v>0</v>
      </c>
      <c r="Y327" s="142">
        <v>0</v>
      </c>
      <c r="Z327" s="142">
        <v>0</v>
      </c>
      <c r="AA327" s="142">
        <v>0</v>
      </c>
      <c r="AB327" s="142">
        <v>0</v>
      </c>
      <c r="AC327" s="142">
        <v>0</v>
      </c>
      <c r="AD327" s="142">
        <v>0</v>
      </c>
      <c r="AE327" s="142">
        <v>0</v>
      </c>
      <c r="AF327" s="142">
        <v>0</v>
      </c>
      <c r="AG327" s="142">
        <v>0</v>
      </c>
      <c r="AH327" s="142">
        <v>0</v>
      </c>
      <c r="AI327" s="142">
        <v>5</v>
      </c>
      <c r="AJ327" s="364">
        <v>0</v>
      </c>
    </row>
    <row r="328" spans="1:54" s="115" customFormat="1" ht="25.5">
      <c r="A328" s="7">
        <v>74</v>
      </c>
      <c r="B328" s="57" t="s">
        <v>932</v>
      </c>
      <c r="C328" s="62" t="s">
        <v>933</v>
      </c>
      <c r="D328" s="14" t="s">
        <v>934</v>
      </c>
      <c r="E328" s="14" t="s">
        <v>934</v>
      </c>
      <c r="F328" s="7" t="s">
        <v>935</v>
      </c>
      <c r="G328" s="387" t="s">
        <v>936</v>
      </c>
      <c r="H328" s="56" t="s">
        <v>855</v>
      </c>
      <c r="I328" s="73" t="s">
        <v>856</v>
      </c>
      <c r="J328" s="7" t="s">
        <v>331</v>
      </c>
      <c r="K328" s="46">
        <v>15</v>
      </c>
      <c r="L328" s="46">
        <v>14900000</v>
      </c>
      <c r="M328" s="46">
        <v>223500000</v>
      </c>
      <c r="N328" s="326">
        <v>14500000</v>
      </c>
      <c r="O328" s="326">
        <f t="shared" si="11"/>
        <v>217500000</v>
      </c>
      <c r="P328" s="365" t="s">
        <v>1349</v>
      </c>
      <c r="Q328" s="142">
        <v>15</v>
      </c>
      <c r="R328" s="142">
        <v>0</v>
      </c>
      <c r="S328" s="142">
        <v>0</v>
      </c>
      <c r="T328" s="142">
        <v>0</v>
      </c>
      <c r="U328" s="142">
        <v>0</v>
      </c>
      <c r="V328" s="142">
        <v>0</v>
      </c>
      <c r="W328" s="142">
        <v>0</v>
      </c>
      <c r="X328" s="142">
        <v>0</v>
      </c>
      <c r="Y328" s="142">
        <v>0</v>
      </c>
      <c r="Z328" s="142">
        <v>0</v>
      </c>
      <c r="AA328" s="142">
        <v>0</v>
      </c>
      <c r="AB328" s="142">
        <v>0</v>
      </c>
      <c r="AC328" s="142">
        <v>0</v>
      </c>
      <c r="AD328" s="142">
        <v>0</v>
      </c>
      <c r="AE328" s="142">
        <v>0</v>
      </c>
      <c r="AF328" s="142">
        <v>0</v>
      </c>
      <c r="AG328" s="142">
        <v>0</v>
      </c>
      <c r="AH328" s="142">
        <v>0</v>
      </c>
      <c r="AI328" s="142">
        <v>15</v>
      </c>
      <c r="AJ328" s="364">
        <v>0</v>
      </c>
    </row>
    <row r="329" spans="1:54" s="115" customFormat="1" ht="25.5">
      <c r="A329" s="7">
        <v>75</v>
      </c>
      <c r="B329" s="57" t="s">
        <v>937</v>
      </c>
      <c r="C329" s="62" t="s">
        <v>938</v>
      </c>
      <c r="D329" s="14" t="s">
        <v>939</v>
      </c>
      <c r="E329" s="14" t="s">
        <v>939</v>
      </c>
      <c r="F329" s="7" t="s">
        <v>935</v>
      </c>
      <c r="G329" s="387" t="s">
        <v>940</v>
      </c>
      <c r="H329" s="56" t="s">
        <v>855</v>
      </c>
      <c r="I329" s="73" t="s">
        <v>856</v>
      </c>
      <c r="J329" s="7" t="s">
        <v>331</v>
      </c>
      <c r="K329" s="46">
        <v>15</v>
      </c>
      <c r="L329" s="46">
        <v>4800000</v>
      </c>
      <c r="M329" s="46">
        <v>72000000</v>
      </c>
      <c r="N329" s="326">
        <v>4688000</v>
      </c>
      <c r="O329" s="326">
        <f t="shared" si="11"/>
        <v>70320000</v>
      </c>
      <c r="P329" s="365" t="s">
        <v>1349</v>
      </c>
      <c r="Q329" s="142">
        <v>15</v>
      </c>
      <c r="R329" s="142">
        <v>0</v>
      </c>
      <c r="S329" s="142">
        <v>0</v>
      </c>
      <c r="T329" s="142">
        <v>0</v>
      </c>
      <c r="U329" s="142">
        <v>0</v>
      </c>
      <c r="V329" s="142">
        <v>0</v>
      </c>
      <c r="W329" s="142">
        <v>0</v>
      </c>
      <c r="X329" s="142">
        <v>0</v>
      </c>
      <c r="Y329" s="142">
        <v>0</v>
      </c>
      <c r="Z329" s="142">
        <v>0</v>
      </c>
      <c r="AA329" s="142">
        <v>0</v>
      </c>
      <c r="AB329" s="142">
        <v>0</v>
      </c>
      <c r="AC329" s="142">
        <v>0</v>
      </c>
      <c r="AD329" s="142">
        <v>0</v>
      </c>
      <c r="AE329" s="142">
        <v>0</v>
      </c>
      <c r="AF329" s="142">
        <v>0</v>
      </c>
      <c r="AG329" s="142">
        <v>0</v>
      </c>
      <c r="AH329" s="142">
        <v>0</v>
      </c>
      <c r="AI329" s="142">
        <v>15</v>
      </c>
      <c r="AJ329" s="364">
        <v>0</v>
      </c>
    </row>
    <row r="330" spans="1:54" s="115" customFormat="1" ht="25.5">
      <c r="A330" s="7">
        <v>76</v>
      </c>
      <c r="B330" s="57" t="s">
        <v>941</v>
      </c>
      <c r="C330" s="62" t="s">
        <v>942</v>
      </c>
      <c r="D330" s="14" t="s">
        <v>943</v>
      </c>
      <c r="E330" s="76" t="s">
        <v>944</v>
      </c>
      <c r="F330" s="7" t="s">
        <v>930</v>
      </c>
      <c r="G330" s="388" t="s">
        <v>945</v>
      </c>
      <c r="H330" s="56" t="s">
        <v>893</v>
      </c>
      <c r="I330" s="73" t="s">
        <v>602</v>
      </c>
      <c r="J330" s="7" t="s">
        <v>5</v>
      </c>
      <c r="K330" s="46">
        <v>3</v>
      </c>
      <c r="L330" s="46">
        <v>6500000</v>
      </c>
      <c r="M330" s="46">
        <v>19500000</v>
      </c>
      <c r="N330" s="113">
        <v>6500000</v>
      </c>
      <c r="O330" s="326">
        <f t="shared" si="11"/>
        <v>19500000</v>
      </c>
      <c r="P330" s="365" t="s">
        <v>1349</v>
      </c>
      <c r="Q330" s="142">
        <v>3</v>
      </c>
      <c r="R330" s="142">
        <v>0</v>
      </c>
      <c r="S330" s="142">
        <v>0</v>
      </c>
      <c r="T330" s="142">
        <v>0</v>
      </c>
      <c r="U330" s="142">
        <v>0</v>
      </c>
      <c r="V330" s="142">
        <v>0</v>
      </c>
      <c r="W330" s="142">
        <v>0</v>
      </c>
      <c r="X330" s="142">
        <v>0</v>
      </c>
      <c r="Y330" s="142">
        <v>0</v>
      </c>
      <c r="Z330" s="142">
        <v>0</v>
      </c>
      <c r="AA330" s="142">
        <v>0</v>
      </c>
      <c r="AB330" s="142">
        <v>0</v>
      </c>
      <c r="AC330" s="142">
        <v>0</v>
      </c>
      <c r="AD330" s="142">
        <v>0</v>
      </c>
      <c r="AE330" s="142">
        <v>0</v>
      </c>
      <c r="AF330" s="142">
        <v>0</v>
      </c>
      <c r="AG330" s="142">
        <v>0</v>
      </c>
      <c r="AH330" s="142">
        <v>0</v>
      </c>
      <c r="AI330" s="142">
        <v>3</v>
      </c>
      <c r="AJ330" s="364">
        <v>0</v>
      </c>
    </row>
    <row r="331" spans="1:54" s="115" customFormat="1" ht="38.25">
      <c r="A331" s="7">
        <v>77</v>
      </c>
      <c r="B331" s="57" t="s">
        <v>946</v>
      </c>
      <c r="C331" s="62" t="s">
        <v>947</v>
      </c>
      <c r="D331" s="14" t="s">
        <v>948</v>
      </c>
      <c r="E331" s="76" t="s">
        <v>948</v>
      </c>
      <c r="F331" s="77" t="s">
        <v>949</v>
      </c>
      <c r="G331" s="388" t="s">
        <v>950</v>
      </c>
      <c r="H331" s="56" t="s">
        <v>893</v>
      </c>
      <c r="I331" s="73" t="s">
        <v>602</v>
      </c>
      <c r="J331" s="7" t="s">
        <v>5</v>
      </c>
      <c r="K331" s="46">
        <v>10</v>
      </c>
      <c r="L331" s="46">
        <v>3100000</v>
      </c>
      <c r="M331" s="46">
        <v>31000000</v>
      </c>
      <c r="N331" s="327">
        <v>3100000</v>
      </c>
      <c r="O331" s="326">
        <f t="shared" si="11"/>
        <v>31000000</v>
      </c>
      <c r="P331" s="365" t="s">
        <v>1349</v>
      </c>
      <c r="Q331" s="142">
        <v>10</v>
      </c>
      <c r="R331" s="142">
        <v>0</v>
      </c>
      <c r="S331" s="142">
        <v>0</v>
      </c>
      <c r="T331" s="142">
        <v>0</v>
      </c>
      <c r="U331" s="142">
        <v>0</v>
      </c>
      <c r="V331" s="142">
        <v>0</v>
      </c>
      <c r="W331" s="142">
        <v>0</v>
      </c>
      <c r="X331" s="142">
        <v>0</v>
      </c>
      <c r="Y331" s="142">
        <v>0</v>
      </c>
      <c r="Z331" s="142">
        <v>0</v>
      </c>
      <c r="AA331" s="142">
        <v>0</v>
      </c>
      <c r="AB331" s="142">
        <v>0</v>
      </c>
      <c r="AC331" s="142">
        <v>0</v>
      </c>
      <c r="AD331" s="142">
        <v>0</v>
      </c>
      <c r="AE331" s="142">
        <v>0</v>
      </c>
      <c r="AF331" s="142">
        <v>0</v>
      </c>
      <c r="AG331" s="142">
        <v>0</v>
      </c>
      <c r="AH331" s="142">
        <v>0</v>
      </c>
      <c r="AI331" s="142">
        <v>10</v>
      </c>
      <c r="AJ331" s="364">
        <v>0</v>
      </c>
    </row>
    <row r="332" spans="1:54" s="115" customFormat="1" ht="25.5">
      <c r="A332" s="7">
        <v>78</v>
      </c>
      <c r="B332" s="57" t="s">
        <v>951</v>
      </c>
      <c r="C332" s="62" t="s">
        <v>952</v>
      </c>
      <c r="D332" s="14" t="s">
        <v>953</v>
      </c>
      <c r="E332" s="76" t="s">
        <v>953</v>
      </c>
      <c r="F332" s="73" t="s">
        <v>954</v>
      </c>
      <c r="G332" s="391" t="s">
        <v>955</v>
      </c>
      <c r="H332" s="56" t="s">
        <v>916</v>
      </c>
      <c r="I332" s="73" t="s">
        <v>180</v>
      </c>
      <c r="J332" s="7" t="s">
        <v>113</v>
      </c>
      <c r="K332" s="46">
        <v>5</v>
      </c>
      <c r="L332" s="46">
        <v>5000000</v>
      </c>
      <c r="M332" s="46">
        <v>25000000</v>
      </c>
      <c r="N332" s="327">
        <v>5000000</v>
      </c>
      <c r="O332" s="326">
        <f t="shared" si="11"/>
        <v>25000000</v>
      </c>
      <c r="P332" s="365" t="s">
        <v>1349</v>
      </c>
      <c r="Q332" s="142">
        <v>5</v>
      </c>
      <c r="R332" s="142">
        <v>0</v>
      </c>
      <c r="S332" s="142">
        <v>0</v>
      </c>
      <c r="T332" s="142">
        <v>0</v>
      </c>
      <c r="U332" s="142">
        <v>0</v>
      </c>
      <c r="V332" s="142">
        <v>0</v>
      </c>
      <c r="W332" s="142">
        <v>0</v>
      </c>
      <c r="X332" s="142">
        <v>0</v>
      </c>
      <c r="Y332" s="142">
        <v>0</v>
      </c>
      <c r="Z332" s="142">
        <v>0</v>
      </c>
      <c r="AA332" s="142">
        <v>0</v>
      </c>
      <c r="AB332" s="142">
        <v>0</v>
      </c>
      <c r="AC332" s="142">
        <v>0</v>
      </c>
      <c r="AD332" s="142">
        <v>0</v>
      </c>
      <c r="AE332" s="142">
        <v>0</v>
      </c>
      <c r="AF332" s="142">
        <v>0</v>
      </c>
      <c r="AG332" s="142">
        <v>0</v>
      </c>
      <c r="AH332" s="142">
        <v>0</v>
      </c>
      <c r="AI332" s="142">
        <v>5</v>
      </c>
      <c r="AJ332" s="364">
        <v>0</v>
      </c>
    </row>
    <row r="333" spans="1:54" s="115" customFormat="1" ht="25.5">
      <c r="A333" s="7">
        <v>79</v>
      </c>
      <c r="B333" s="57" t="s">
        <v>956</v>
      </c>
      <c r="C333" s="62" t="s">
        <v>957</v>
      </c>
      <c r="D333" s="14" t="s">
        <v>958</v>
      </c>
      <c r="E333" s="14" t="s">
        <v>958</v>
      </c>
      <c r="F333" s="73" t="s">
        <v>954</v>
      </c>
      <c r="G333" s="391" t="s">
        <v>955</v>
      </c>
      <c r="H333" s="56" t="s">
        <v>916</v>
      </c>
      <c r="I333" s="73" t="s">
        <v>180</v>
      </c>
      <c r="J333" s="7" t="s">
        <v>113</v>
      </c>
      <c r="K333" s="46">
        <v>5</v>
      </c>
      <c r="L333" s="46">
        <v>5000000</v>
      </c>
      <c r="M333" s="46">
        <v>25000000</v>
      </c>
      <c r="N333" s="327">
        <v>5000000</v>
      </c>
      <c r="O333" s="326">
        <f t="shared" si="11"/>
        <v>25000000</v>
      </c>
      <c r="P333" s="365" t="s">
        <v>1349</v>
      </c>
      <c r="Q333" s="142">
        <v>5</v>
      </c>
      <c r="R333" s="142">
        <v>0</v>
      </c>
      <c r="S333" s="142">
        <v>0</v>
      </c>
      <c r="T333" s="142">
        <v>0</v>
      </c>
      <c r="U333" s="142">
        <v>0</v>
      </c>
      <c r="V333" s="142">
        <v>0</v>
      </c>
      <c r="W333" s="142">
        <v>0</v>
      </c>
      <c r="X333" s="142">
        <v>0</v>
      </c>
      <c r="Y333" s="142">
        <v>0</v>
      </c>
      <c r="Z333" s="142">
        <v>0</v>
      </c>
      <c r="AA333" s="142">
        <v>0</v>
      </c>
      <c r="AB333" s="142">
        <v>0</v>
      </c>
      <c r="AC333" s="142">
        <v>0</v>
      </c>
      <c r="AD333" s="142">
        <v>0</v>
      </c>
      <c r="AE333" s="142">
        <v>0</v>
      </c>
      <c r="AF333" s="142">
        <v>0</v>
      </c>
      <c r="AG333" s="142">
        <v>0</v>
      </c>
      <c r="AH333" s="142">
        <v>0</v>
      </c>
      <c r="AI333" s="142">
        <v>5</v>
      </c>
      <c r="AJ333" s="364">
        <v>0</v>
      </c>
    </row>
    <row r="334" spans="1:54" s="115" customFormat="1" ht="25.5">
      <c r="A334" s="7">
        <v>80</v>
      </c>
      <c r="B334" s="57" t="s">
        <v>959</v>
      </c>
      <c r="C334" s="62" t="s">
        <v>960</v>
      </c>
      <c r="D334" s="14" t="s">
        <v>961</v>
      </c>
      <c r="E334" s="14" t="s">
        <v>961</v>
      </c>
      <c r="F334" s="73" t="s">
        <v>954</v>
      </c>
      <c r="G334" s="391" t="s">
        <v>955</v>
      </c>
      <c r="H334" s="56" t="s">
        <v>916</v>
      </c>
      <c r="I334" s="73" t="s">
        <v>180</v>
      </c>
      <c r="J334" s="7" t="s">
        <v>113</v>
      </c>
      <c r="K334" s="46">
        <v>5</v>
      </c>
      <c r="L334" s="46">
        <v>5000000</v>
      </c>
      <c r="M334" s="46">
        <v>25000000</v>
      </c>
      <c r="N334" s="327">
        <v>5000000</v>
      </c>
      <c r="O334" s="326">
        <f t="shared" si="11"/>
        <v>25000000</v>
      </c>
      <c r="P334" s="365" t="s">
        <v>1349</v>
      </c>
      <c r="Q334" s="142">
        <v>5</v>
      </c>
      <c r="R334" s="142">
        <v>0</v>
      </c>
      <c r="S334" s="142">
        <v>0</v>
      </c>
      <c r="T334" s="142">
        <v>0</v>
      </c>
      <c r="U334" s="142">
        <v>0</v>
      </c>
      <c r="V334" s="142">
        <v>0</v>
      </c>
      <c r="W334" s="142">
        <v>0</v>
      </c>
      <c r="X334" s="142">
        <v>0</v>
      </c>
      <c r="Y334" s="142">
        <v>0</v>
      </c>
      <c r="Z334" s="142">
        <v>0</v>
      </c>
      <c r="AA334" s="142">
        <v>0</v>
      </c>
      <c r="AB334" s="142">
        <v>0</v>
      </c>
      <c r="AC334" s="142">
        <v>0</v>
      </c>
      <c r="AD334" s="142">
        <v>0</v>
      </c>
      <c r="AE334" s="142">
        <v>0</v>
      </c>
      <c r="AF334" s="142">
        <v>0</v>
      </c>
      <c r="AG334" s="142">
        <v>0</v>
      </c>
      <c r="AH334" s="142">
        <v>0</v>
      </c>
      <c r="AI334" s="142">
        <v>5</v>
      </c>
      <c r="AJ334" s="364">
        <v>0</v>
      </c>
    </row>
    <row r="335" spans="1:54" s="115" customFormat="1" ht="12.75">
      <c r="B335" s="58" t="s">
        <v>962</v>
      </c>
      <c r="C335" s="7"/>
      <c r="D335" s="14"/>
      <c r="E335" s="79"/>
      <c r="F335" s="7"/>
      <c r="G335" s="367"/>
      <c r="H335" s="80"/>
      <c r="I335" s="80"/>
      <c r="J335" s="7"/>
      <c r="K335" s="46"/>
      <c r="L335" s="46"/>
      <c r="M335" s="351">
        <v>1721020000</v>
      </c>
      <c r="N335" s="327"/>
      <c r="O335" s="304">
        <f>SUM(O336:O357)</f>
        <v>1721020000</v>
      </c>
      <c r="P335" s="365" t="s">
        <v>1349</v>
      </c>
      <c r="Q335" s="142" t="e">
        <v>#N/A</v>
      </c>
      <c r="R335" s="142" t="e">
        <v>#N/A</v>
      </c>
      <c r="S335" s="142" t="e">
        <v>#N/A</v>
      </c>
      <c r="T335" s="142" t="e">
        <v>#N/A</v>
      </c>
      <c r="U335" s="142" t="e">
        <v>#N/A</v>
      </c>
      <c r="V335" s="142" t="e">
        <v>#N/A</v>
      </c>
      <c r="W335" s="142" t="e">
        <v>#N/A</v>
      </c>
      <c r="X335" s="142" t="e">
        <v>#N/A</v>
      </c>
      <c r="Y335" s="142" t="e">
        <v>#N/A</v>
      </c>
      <c r="Z335" s="142" t="e">
        <v>#N/A</v>
      </c>
      <c r="AA335" s="142" t="e">
        <v>#N/A</v>
      </c>
      <c r="AB335" s="142" t="e">
        <v>#N/A</v>
      </c>
      <c r="AC335" s="142" t="e">
        <v>#N/A</v>
      </c>
      <c r="AD335" s="142" t="e">
        <v>#N/A</v>
      </c>
      <c r="AE335" s="142" t="e">
        <v>#N/A</v>
      </c>
      <c r="AF335" s="142" t="e">
        <v>#N/A</v>
      </c>
      <c r="AG335" s="142" t="e">
        <v>#N/A</v>
      </c>
      <c r="AH335" s="142" t="e">
        <v>#N/A</v>
      </c>
      <c r="AI335" s="142" t="e">
        <v>#N/A</v>
      </c>
      <c r="AJ335" s="364" t="e">
        <v>#N/A</v>
      </c>
      <c r="AK335" s="364" t="e">
        <v>#N/A</v>
      </c>
      <c r="AL335" s="364" t="e">
        <v>#N/A</v>
      </c>
      <c r="AM335" s="364" t="e">
        <v>#N/A</v>
      </c>
      <c r="AN335" s="364" t="e">
        <v>#N/A</v>
      </c>
      <c r="AO335" s="364" t="e">
        <v>#N/A</v>
      </c>
      <c r="AP335" s="364" t="e">
        <v>#N/A</v>
      </c>
      <c r="AQ335" s="364" t="e">
        <v>#N/A</v>
      </c>
      <c r="AR335" s="364" t="e">
        <v>#N/A</v>
      </c>
      <c r="AS335" s="364" t="e">
        <v>#N/A</v>
      </c>
      <c r="AT335" s="364" t="e">
        <v>#N/A</v>
      </c>
      <c r="AU335" s="364" t="e">
        <v>#N/A</v>
      </c>
      <c r="AV335" s="364" t="e">
        <v>#N/A</v>
      </c>
      <c r="AW335" s="364" t="e">
        <v>#N/A</v>
      </c>
      <c r="AX335" s="364" t="e">
        <v>#N/A</v>
      </c>
      <c r="AY335" s="364" t="e">
        <v>#N/A</v>
      </c>
      <c r="AZ335" s="364" t="e">
        <v>#N/A</v>
      </c>
      <c r="BA335" s="364" t="e">
        <v>#N/A</v>
      </c>
      <c r="BB335" s="364" t="e">
        <v>#N/A</v>
      </c>
    </row>
    <row r="336" spans="1:54" s="115" customFormat="1" ht="12.75">
      <c r="A336" s="7">
        <v>426</v>
      </c>
      <c r="B336" s="57" t="s">
        <v>963</v>
      </c>
      <c r="C336" s="7" t="s">
        <v>964</v>
      </c>
      <c r="D336" s="60" t="s">
        <v>965</v>
      </c>
      <c r="E336" s="59" t="s">
        <v>965</v>
      </c>
      <c r="F336" s="67" t="s">
        <v>966</v>
      </c>
      <c r="G336" s="385" t="s">
        <v>967</v>
      </c>
      <c r="H336" s="81" t="s">
        <v>822</v>
      </c>
      <c r="I336" s="81" t="s">
        <v>968</v>
      </c>
      <c r="J336" s="67" t="s">
        <v>5</v>
      </c>
      <c r="K336" s="46">
        <v>3</v>
      </c>
      <c r="L336" s="46">
        <v>1138000</v>
      </c>
      <c r="M336" s="46">
        <v>3414000</v>
      </c>
      <c r="N336" s="327">
        <v>1138000</v>
      </c>
      <c r="O336" s="326">
        <f t="shared" si="11"/>
        <v>3414000</v>
      </c>
      <c r="P336" s="365" t="s">
        <v>1349</v>
      </c>
      <c r="Q336" s="142">
        <v>0</v>
      </c>
      <c r="R336" s="142">
        <v>0</v>
      </c>
      <c r="S336" s="142">
        <v>3</v>
      </c>
      <c r="T336" s="142">
        <v>0</v>
      </c>
      <c r="U336" s="142">
        <v>0</v>
      </c>
      <c r="V336" s="142">
        <v>0</v>
      </c>
      <c r="W336" s="142">
        <v>0</v>
      </c>
      <c r="X336" s="142">
        <v>0</v>
      </c>
      <c r="Y336" s="142">
        <v>0</v>
      </c>
      <c r="Z336" s="142">
        <v>0</v>
      </c>
      <c r="AA336" s="142">
        <v>0</v>
      </c>
      <c r="AB336" s="142">
        <v>0</v>
      </c>
      <c r="AC336" s="142">
        <v>0</v>
      </c>
      <c r="AD336" s="142">
        <v>0</v>
      </c>
      <c r="AE336" s="142">
        <v>0</v>
      </c>
      <c r="AF336" s="142">
        <v>0</v>
      </c>
      <c r="AG336" s="142">
        <v>0</v>
      </c>
      <c r="AH336" s="142">
        <v>0</v>
      </c>
      <c r="AI336" s="142">
        <v>3</v>
      </c>
      <c r="AJ336" s="364">
        <v>0</v>
      </c>
    </row>
    <row r="337" spans="1:36" s="115" customFormat="1" ht="25.5">
      <c r="A337" s="7">
        <v>427</v>
      </c>
      <c r="B337" s="57" t="s">
        <v>969</v>
      </c>
      <c r="C337" s="7" t="s">
        <v>970</v>
      </c>
      <c r="D337" s="60" t="s">
        <v>356</v>
      </c>
      <c r="E337" s="59" t="s">
        <v>356</v>
      </c>
      <c r="F337" s="67" t="s">
        <v>971</v>
      </c>
      <c r="G337" s="385" t="s">
        <v>972</v>
      </c>
      <c r="H337" s="67" t="s">
        <v>822</v>
      </c>
      <c r="I337" s="67" t="s">
        <v>360</v>
      </c>
      <c r="J337" s="67" t="s">
        <v>5</v>
      </c>
      <c r="K337" s="17">
        <v>30</v>
      </c>
      <c r="L337" s="46">
        <v>2910000</v>
      </c>
      <c r="M337" s="46">
        <v>87300000</v>
      </c>
      <c r="N337" s="327">
        <v>2910000</v>
      </c>
      <c r="O337" s="326">
        <f t="shared" si="11"/>
        <v>87300000</v>
      </c>
      <c r="P337" s="365" t="s">
        <v>1349</v>
      </c>
      <c r="Q337" s="142">
        <v>0</v>
      </c>
      <c r="R337" s="142">
        <v>0</v>
      </c>
      <c r="S337" s="142">
        <v>30</v>
      </c>
      <c r="T337" s="142">
        <v>0</v>
      </c>
      <c r="U337" s="142">
        <v>0</v>
      </c>
      <c r="V337" s="142">
        <v>0</v>
      </c>
      <c r="W337" s="142">
        <v>0</v>
      </c>
      <c r="X337" s="142">
        <v>0</v>
      </c>
      <c r="Y337" s="142">
        <v>0</v>
      </c>
      <c r="Z337" s="142">
        <v>0</v>
      </c>
      <c r="AA337" s="142">
        <v>0</v>
      </c>
      <c r="AB337" s="142">
        <v>0</v>
      </c>
      <c r="AC337" s="142">
        <v>0</v>
      </c>
      <c r="AD337" s="142">
        <v>0</v>
      </c>
      <c r="AE337" s="142">
        <v>0</v>
      </c>
      <c r="AF337" s="142">
        <v>0</v>
      </c>
      <c r="AG337" s="142">
        <v>0</v>
      </c>
      <c r="AH337" s="142">
        <v>0</v>
      </c>
      <c r="AI337" s="142">
        <v>30</v>
      </c>
      <c r="AJ337" s="364">
        <v>0</v>
      </c>
    </row>
    <row r="338" spans="1:36" s="115" customFormat="1" ht="25.5">
      <c r="A338" s="7">
        <v>428</v>
      </c>
      <c r="B338" s="57" t="s">
        <v>973</v>
      </c>
      <c r="C338" s="7" t="s">
        <v>974</v>
      </c>
      <c r="D338" s="60" t="s">
        <v>362</v>
      </c>
      <c r="E338" s="59" t="s">
        <v>362</v>
      </c>
      <c r="F338" s="67" t="s">
        <v>971</v>
      </c>
      <c r="G338" s="385" t="s">
        <v>975</v>
      </c>
      <c r="H338" s="67" t="s">
        <v>822</v>
      </c>
      <c r="I338" s="67" t="s">
        <v>360</v>
      </c>
      <c r="J338" s="67" t="s">
        <v>5</v>
      </c>
      <c r="K338" s="17">
        <v>30</v>
      </c>
      <c r="L338" s="46">
        <v>2910000</v>
      </c>
      <c r="M338" s="46">
        <v>87300000</v>
      </c>
      <c r="N338" s="327">
        <v>2910000</v>
      </c>
      <c r="O338" s="326">
        <f t="shared" si="11"/>
        <v>87300000</v>
      </c>
      <c r="P338" s="365" t="s">
        <v>1349</v>
      </c>
      <c r="Q338" s="142">
        <v>0</v>
      </c>
      <c r="R338" s="142">
        <v>0</v>
      </c>
      <c r="S338" s="142">
        <v>30</v>
      </c>
      <c r="T338" s="142">
        <v>0</v>
      </c>
      <c r="U338" s="142">
        <v>0</v>
      </c>
      <c r="V338" s="142">
        <v>0</v>
      </c>
      <c r="W338" s="142">
        <v>0</v>
      </c>
      <c r="X338" s="142">
        <v>0</v>
      </c>
      <c r="Y338" s="142">
        <v>0</v>
      </c>
      <c r="Z338" s="142">
        <v>0</v>
      </c>
      <c r="AA338" s="142">
        <v>0</v>
      </c>
      <c r="AB338" s="142">
        <v>0</v>
      </c>
      <c r="AC338" s="142">
        <v>0</v>
      </c>
      <c r="AD338" s="142">
        <v>0</v>
      </c>
      <c r="AE338" s="142">
        <v>0</v>
      </c>
      <c r="AF338" s="142">
        <v>0</v>
      </c>
      <c r="AG338" s="142">
        <v>0</v>
      </c>
      <c r="AH338" s="142">
        <v>0</v>
      </c>
      <c r="AI338" s="142">
        <v>30</v>
      </c>
      <c r="AJ338" s="364">
        <v>0</v>
      </c>
    </row>
    <row r="339" spans="1:36" s="115" customFormat="1" ht="25.5">
      <c r="A339" s="7">
        <v>429</v>
      </c>
      <c r="B339" s="57" t="s">
        <v>976</v>
      </c>
      <c r="C339" s="7" t="s">
        <v>977</v>
      </c>
      <c r="D339" s="60" t="s">
        <v>978</v>
      </c>
      <c r="E339" s="59" t="s">
        <v>978</v>
      </c>
      <c r="F339" s="67" t="s">
        <v>966</v>
      </c>
      <c r="G339" s="385" t="s">
        <v>979</v>
      </c>
      <c r="H339" s="67" t="s">
        <v>822</v>
      </c>
      <c r="I339" s="67" t="s">
        <v>360</v>
      </c>
      <c r="J339" s="67" t="s">
        <v>5</v>
      </c>
      <c r="K339" s="17">
        <v>30</v>
      </c>
      <c r="L339" s="46">
        <v>2910000</v>
      </c>
      <c r="M339" s="46">
        <v>87300000</v>
      </c>
      <c r="N339" s="327">
        <v>2910000</v>
      </c>
      <c r="O339" s="326">
        <f t="shared" si="11"/>
        <v>87300000</v>
      </c>
      <c r="P339" s="365" t="s">
        <v>1349</v>
      </c>
      <c r="Q339" s="142">
        <v>0</v>
      </c>
      <c r="R339" s="142">
        <v>0</v>
      </c>
      <c r="S339" s="142">
        <v>30</v>
      </c>
      <c r="T339" s="142">
        <v>0</v>
      </c>
      <c r="U339" s="142">
        <v>0</v>
      </c>
      <c r="V339" s="142">
        <v>0</v>
      </c>
      <c r="W339" s="142">
        <v>0</v>
      </c>
      <c r="X339" s="142">
        <v>0</v>
      </c>
      <c r="Y339" s="142">
        <v>0</v>
      </c>
      <c r="Z339" s="142">
        <v>0</v>
      </c>
      <c r="AA339" s="142">
        <v>0</v>
      </c>
      <c r="AB339" s="142">
        <v>0</v>
      </c>
      <c r="AC339" s="142">
        <v>0</v>
      </c>
      <c r="AD339" s="142">
        <v>0</v>
      </c>
      <c r="AE339" s="142">
        <v>0</v>
      </c>
      <c r="AF339" s="142">
        <v>0</v>
      </c>
      <c r="AG339" s="142">
        <v>0</v>
      </c>
      <c r="AH339" s="142">
        <v>0</v>
      </c>
      <c r="AI339" s="142">
        <v>30</v>
      </c>
      <c r="AJ339" s="364">
        <v>0</v>
      </c>
    </row>
    <row r="340" spans="1:36" s="115" customFormat="1" ht="25.5">
      <c r="A340" s="7">
        <v>430</v>
      </c>
      <c r="B340" s="57" t="s">
        <v>980</v>
      </c>
      <c r="C340" s="7" t="s">
        <v>981</v>
      </c>
      <c r="D340" s="60" t="s">
        <v>982</v>
      </c>
      <c r="E340" s="59" t="s">
        <v>982</v>
      </c>
      <c r="F340" s="67" t="s">
        <v>971</v>
      </c>
      <c r="G340" s="385" t="s">
        <v>983</v>
      </c>
      <c r="H340" s="67" t="s">
        <v>822</v>
      </c>
      <c r="I340" s="67" t="s">
        <v>360</v>
      </c>
      <c r="J340" s="67" t="s">
        <v>5</v>
      </c>
      <c r="K340" s="17">
        <v>30</v>
      </c>
      <c r="L340" s="46">
        <v>2436000</v>
      </c>
      <c r="M340" s="46">
        <v>73080000</v>
      </c>
      <c r="N340" s="327">
        <v>2436000</v>
      </c>
      <c r="O340" s="326">
        <f t="shared" si="11"/>
        <v>73080000</v>
      </c>
      <c r="P340" s="365" t="s">
        <v>1349</v>
      </c>
      <c r="Q340" s="142">
        <v>0</v>
      </c>
      <c r="R340" s="142">
        <v>0</v>
      </c>
      <c r="S340" s="142">
        <v>30</v>
      </c>
      <c r="T340" s="142">
        <v>0</v>
      </c>
      <c r="U340" s="142">
        <v>0</v>
      </c>
      <c r="V340" s="142">
        <v>0</v>
      </c>
      <c r="W340" s="142">
        <v>0</v>
      </c>
      <c r="X340" s="142">
        <v>0</v>
      </c>
      <c r="Y340" s="142">
        <v>0</v>
      </c>
      <c r="Z340" s="142">
        <v>0</v>
      </c>
      <c r="AA340" s="142">
        <v>0</v>
      </c>
      <c r="AB340" s="142">
        <v>0</v>
      </c>
      <c r="AC340" s="142">
        <v>0</v>
      </c>
      <c r="AD340" s="142">
        <v>0</v>
      </c>
      <c r="AE340" s="142">
        <v>0</v>
      </c>
      <c r="AF340" s="142">
        <v>0</v>
      </c>
      <c r="AG340" s="142">
        <v>0</v>
      </c>
      <c r="AH340" s="142">
        <v>0</v>
      </c>
      <c r="AI340" s="142">
        <v>30</v>
      </c>
      <c r="AJ340" s="364">
        <v>0</v>
      </c>
    </row>
    <row r="341" spans="1:36" s="115" customFormat="1" ht="12.75">
      <c r="A341" s="7">
        <v>431</v>
      </c>
      <c r="B341" s="57" t="s">
        <v>984</v>
      </c>
      <c r="C341" s="7" t="s">
        <v>985</v>
      </c>
      <c r="D341" s="60" t="s">
        <v>986</v>
      </c>
      <c r="E341" s="59" t="s">
        <v>986</v>
      </c>
      <c r="F341" s="67" t="s">
        <v>966</v>
      </c>
      <c r="G341" s="392" t="s">
        <v>987</v>
      </c>
      <c r="H341" s="67" t="s">
        <v>822</v>
      </c>
      <c r="I341" s="67" t="s">
        <v>360</v>
      </c>
      <c r="J341" s="67" t="s">
        <v>5</v>
      </c>
      <c r="K341" s="17">
        <v>30</v>
      </c>
      <c r="L341" s="46">
        <v>1616000</v>
      </c>
      <c r="M341" s="46">
        <v>48480000</v>
      </c>
      <c r="N341" s="327">
        <v>1616000</v>
      </c>
      <c r="O341" s="326">
        <f t="shared" si="11"/>
        <v>48480000</v>
      </c>
      <c r="P341" s="365" t="s">
        <v>1349</v>
      </c>
      <c r="Q341" s="142">
        <v>0</v>
      </c>
      <c r="R341" s="142">
        <v>0</v>
      </c>
      <c r="S341" s="142">
        <v>30</v>
      </c>
      <c r="T341" s="142">
        <v>0</v>
      </c>
      <c r="U341" s="142">
        <v>0</v>
      </c>
      <c r="V341" s="142">
        <v>0</v>
      </c>
      <c r="W341" s="142">
        <v>0</v>
      </c>
      <c r="X341" s="142">
        <v>0</v>
      </c>
      <c r="Y341" s="142">
        <v>0</v>
      </c>
      <c r="Z341" s="142">
        <v>0</v>
      </c>
      <c r="AA341" s="142">
        <v>0</v>
      </c>
      <c r="AB341" s="142">
        <v>0</v>
      </c>
      <c r="AC341" s="142">
        <v>0</v>
      </c>
      <c r="AD341" s="142">
        <v>0</v>
      </c>
      <c r="AE341" s="142">
        <v>0</v>
      </c>
      <c r="AF341" s="142">
        <v>0</v>
      </c>
      <c r="AG341" s="142">
        <v>0</v>
      </c>
      <c r="AH341" s="142">
        <v>0</v>
      </c>
      <c r="AI341" s="142">
        <v>30</v>
      </c>
      <c r="AJ341" s="364">
        <v>0</v>
      </c>
    </row>
    <row r="342" spans="1:36" s="115" customFormat="1" ht="25.5">
      <c r="A342" s="7">
        <v>432</v>
      </c>
      <c r="B342" s="57" t="s">
        <v>988</v>
      </c>
      <c r="C342" s="7" t="s">
        <v>989</v>
      </c>
      <c r="D342" s="60" t="s">
        <v>990</v>
      </c>
      <c r="E342" s="59" t="s">
        <v>990</v>
      </c>
      <c r="F342" s="67" t="s">
        <v>971</v>
      </c>
      <c r="G342" s="392" t="s">
        <v>991</v>
      </c>
      <c r="H342" s="67" t="s">
        <v>822</v>
      </c>
      <c r="I342" s="67" t="s">
        <v>360</v>
      </c>
      <c r="J342" s="67" t="s">
        <v>5</v>
      </c>
      <c r="K342" s="17">
        <v>30</v>
      </c>
      <c r="L342" s="46">
        <v>3168000</v>
      </c>
      <c r="M342" s="46">
        <v>95040000</v>
      </c>
      <c r="N342" s="327">
        <v>3168000</v>
      </c>
      <c r="O342" s="326">
        <f t="shared" si="11"/>
        <v>95040000</v>
      </c>
      <c r="P342" s="365" t="s">
        <v>1349</v>
      </c>
      <c r="Q342" s="142">
        <v>0</v>
      </c>
      <c r="R342" s="142">
        <v>0</v>
      </c>
      <c r="S342" s="142">
        <v>30</v>
      </c>
      <c r="T342" s="142">
        <v>0</v>
      </c>
      <c r="U342" s="142">
        <v>0</v>
      </c>
      <c r="V342" s="142">
        <v>0</v>
      </c>
      <c r="W342" s="142">
        <v>0</v>
      </c>
      <c r="X342" s="142">
        <v>0</v>
      </c>
      <c r="Y342" s="142">
        <v>0</v>
      </c>
      <c r="Z342" s="142">
        <v>0</v>
      </c>
      <c r="AA342" s="142">
        <v>0</v>
      </c>
      <c r="AB342" s="142">
        <v>0</v>
      </c>
      <c r="AC342" s="142">
        <v>0</v>
      </c>
      <c r="AD342" s="142">
        <v>0</v>
      </c>
      <c r="AE342" s="142">
        <v>0</v>
      </c>
      <c r="AF342" s="142">
        <v>0</v>
      </c>
      <c r="AG342" s="142">
        <v>0</v>
      </c>
      <c r="AH342" s="142">
        <v>0</v>
      </c>
      <c r="AI342" s="142">
        <v>30</v>
      </c>
      <c r="AJ342" s="364">
        <v>0</v>
      </c>
    </row>
    <row r="343" spans="1:36" s="115" customFormat="1" ht="25.5">
      <c r="A343" s="7">
        <v>433</v>
      </c>
      <c r="B343" s="57" t="s">
        <v>992</v>
      </c>
      <c r="C343" s="7" t="s">
        <v>993</v>
      </c>
      <c r="D343" s="82" t="s">
        <v>994</v>
      </c>
      <c r="E343" s="83" t="s">
        <v>994</v>
      </c>
      <c r="F343" s="84" t="s">
        <v>995</v>
      </c>
      <c r="G343" s="392" t="s">
        <v>996</v>
      </c>
      <c r="H343" s="67" t="s">
        <v>822</v>
      </c>
      <c r="I343" s="67" t="s">
        <v>360</v>
      </c>
      <c r="J343" s="67" t="s">
        <v>5</v>
      </c>
      <c r="K343" s="17">
        <v>3</v>
      </c>
      <c r="L343" s="46">
        <v>1950000</v>
      </c>
      <c r="M343" s="46">
        <v>5850000</v>
      </c>
      <c r="N343" s="327">
        <v>1950000</v>
      </c>
      <c r="O343" s="326">
        <f t="shared" si="11"/>
        <v>5850000</v>
      </c>
      <c r="P343" s="365" t="s">
        <v>1349</v>
      </c>
      <c r="Q343" s="142">
        <v>0</v>
      </c>
      <c r="R343" s="142">
        <v>0</v>
      </c>
      <c r="S343" s="142">
        <v>3</v>
      </c>
      <c r="T343" s="142">
        <v>0</v>
      </c>
      <c r="U343" s="142">
        <v>0</v>
      </c>
      <c r="V343" s="142">
        <v>0</v>
      </c>
      <c r="W343" s="142">
        <v>0</v>
      </c>
      <c r="X343" s="142">
        <v>0</v>
      </c>
      <c r="Y343" s="142">
        <v>0</v>
      </c>
      <c r="Z343" s="142">
        <v>0</v>
      </c>
      <c r="AA343" s="142">
        <v>0</v>
      </c>
      <c r="AB343" s="142">
        <v>0</v>
      </c>
      <c r="AC343" s="142">
        <v>0</v>
      </c>
      <c r="AD343" s="142">
        <v>0</v>
      </c>
      <c r="AE343" s="142">
        <v>0</v>
      </c>
      <c r="AF343" s="142">
        <v>0</v>
      </c>
      <c r="AG343" s="142">
        <v>0</v>
      </c>
      <c r="AH343" s="142">
        <v>0</v>
      </c>
      <c r="AI343" s="142">
        <v>3</v>
      </c>
      <c r="AJ343" s="364">
        <v>0</v>
      </c>
    </row>
    <row r="344" spans="1:36" s="115" customFormat="1" ht="25.5">
      <c r="A344" s="7">
        <v>434</v>
      </c>
      <c r="B344" s="57" t="s">
        <v>997</v>
      </c>
      <c r="C344" s="7" t="s">
        <v>998</v>
      </c>
      <c r="D344" s="82" t="s">
        <v>999</v>
      </c>
      <c r="E344" s="83" t="s">
        <v>999</v>
      </c>
      <c r="F344" s="84" t="s">
        <v>966</v>
      </c>
      <c r="G344" s="392" t="s">
        <v>1000</v>
      </c>
      <c r="H344" s="67" t="s">
        <v>822</v>
      </c>
      <c r="I344" s="67" t="s">
        <v>360</v>
      </c>
      <c r="J344" s="67" t="s">
        <v>5</v>
      </c>
      <c r="K344" s="17">
        <v>30</v>
      </c>
      <c r="L344" s="46">
        <v>3038000</v>
      </c>
      <c r="M344" s="46">
        <v>91140000</v>
      </c>
      <c r="N344" s="327">
        <v>3038000</v>
      </c>
      <c r="O344" s="326">
        <f t="shared" si="11"/>
        <v>91140000</v>
      </c>
      <c r="P344" s="365" t="s">
        <v>1349</v>
      </c>
      <c r="Q344" s="142">
        <v>0</v>
      </c>
      <c r="R344" s="142">
        <v>0</v>
      </c>
      <c r="S344" s="142">
        <v>30</v>
      </c>
      <c r="T344" s="142">
        <v>0</v>
      </c>
      <c r="U344" s="142">
        <v>0</v>
      </c>
      <c r="V344" s="142">
        <v>0</v>
      </c>
      <c r="W344" s="142">
        <v>0</v>
      </c>
      <c r="X344" s="142">
        <v>0</v>
      </c>
      <c r="Y344" s="142">
        <v>0</v>
      </c>
      <c r="Z344" s="142">
        <v>0</v>
      </c>
      <c r="AA344" s="142">
        <v>0</v>
      </c>
      <c r="AB344" s="142">
        <v>0</v>
      </c>
      <c r="AC344" s="142">
        <v>0</v>
      </c>
      <c r="AD344" s="142">
        <v>0</v>
      </c>
      <c r="AE344" s="142">
        <v>0</v>
      </c>
      <c r="AF344" s="142">
        <v>0</v>
      </c>
      <c r="AG344" s="142">
        <v>0</v>
      </c>
      <c r="AH344" s="142">
        <v>0</v>
      </c>
      <c r="AI344" s="142">
        <v>30</v>
      </c>
      <c r="AJ344" s="364">
        <v>0</v>
      </c>
    </row>
    <row r="345" spans="1:36" s="115" customFormat="1" ht="25.5">
      <c r="A345" s="7">
        <v>435</v>
      </c>
      <c r="B345" s="57" t="s">
        <v>1001</v>
      </c>
      <c r="C345" s="7" t="s">
        <v>1002</v>
      </c>
      <c r="D345" s="60" t="s">
        <v>1003</v>
      </c>
      <c r="E345" s="59" t="s">
        <v>1003</v>
      </c>
      <c r="F345" s="67" t="s">
        <v>971</v>
      </c>
      <c r="G345" s="392" t="s">
        <v>1004</v>
      </c>
      <c r="H345" s="67" t="s">
        <v>822</v>
      </c>
      <c r="I345" s="67" t="s">
        <v>360</v>
      </c>
      <c r="J345" s="67" t="s">
        <v>5</v>
      </c>
      <c r="K345" s="17">
        <v>30</v>
      </c>
      <c r="L345" s="46">
        <v>3168000</v>
      </c>
      <c r="M345" s="46">
        <v>95040000</v>
      </c>
      <c r="N345" s="327">
        <v>3168000</v>
      </c>
      <c r="O345" s="326">
        <f t="shared" si="11"/>
        <v>95040000</v>
      </c>
      <c r="P345" s="365" t="s">
        <v>1349</v>
      </c>
      <c r="Q345" s="142">
        <v>0</v>
      </c>
      <c r="R345" s="142">
        <v>0</v>
      </c>
      <c r="S345" s="142">
        <v>30</v>
      </c>
      <c r="T345" s="142">
        <v>0</v>
      </c>
      <c r="U345" s="142">
        <v>0</v>
      </c>
      <c r="V345" s="142">
        <v>0</v>
      </c>
      <c r="W345" s="142">
        <v>0</v>
      </c>
      <c r="X345" s="142">
        <v>0</v>
      </c>
      <c r="Y345" s="142">
        <v>0</v>
      </c>
      <c r="Z345" s="142">
        <v>0</v>
      </c>
      <c r="AA345" s="142">
        <v>0</v>
      </c>
      <c r="AB345" s="142">
        <v>0</v>
      </c>
      <c r="AC345" s="142">
        <v>0</v>
      </c>
      <c r="AD345" s="142">
        <v>0</v>
      </c>
      <c r="AE345" s="142">
        <v>0</v>
      </c>
      <c r="AF345" s="142">
        <v>0</v>
      </c>
      <c r="AG345" s="142">
        <v>0</v>
      </c>
      <c r="AH345" s="142">
        <v>0</v>
      </c>
      <c r="AI345" s="142">
        <v>30</v>
      </c>
      <c r="AJ345" s="364">
        <v>0</v>
      </c>
    </row>
    <row r="346" spans="1:36" s="115" customFormat="1" ht="25.5">
      <c r="A346" s="7">
        <v>436</v>
      </c>
      <c r="B346" s="57" t="s">
        <v>1005</v>
      </c>
      <c r="C346" s="7" t="s">
        <v>1006</v>
      </c>
      <c r="D346" s="60" t="s">
        <v>1007</v>
      </c>
      <c r="E346" s="59" t="s">
        <v>1007</v>
      </c>
      <c r="F346" s="67" t="s">
        <v>971</v>
      </c>
      <c r="G346" s="392" t="s">
        <v>1008</v>
      </c>
      <c r="H346" s="67" t="s">
        <v>822</v>
      </c>
      <c r="I346" s="67" t="s">
        <v>360</v>
      </c>
      <c r="J346" s="67" t="s">
        <v>5</v>
      </c>
      <c r="K346" s="17">
        <v>15</v>
      </c>
      <c r="L346" s="46">
        <v>3536000</v>
      </c>
      <c r="M346" s="46">
        <v>53040000</v>
      </c>
      <c r="N346" s="327">
        <v>3536000</v>
      </c>
      <c r="O346" s="326">
        <f t="shared" si="11"/>
        <v>53040000</v>
      </c>
      <c r="P346" s="365" t="s">
        <v>1349</v>
      </c>
      <c r="Q346" s="142">
        <v>0</v>
      </c>
      <c r="R346" s="142">
        <v>0</v>
      </c>
      <c r="S346" s="142">
        <v>15</v>
      </c>
      <c r="T346" s="142">
        <v>0</v>
      </c>
      <c r="U346" s="142">
        <v>0</v>
      </c>
      <c r="V346" s="142">
        <v>0</v>
      </c>
      <c r="W346" s="142">
        <v>0</v>
      </c>
      <c r="X346" s="142">
        <v>0</v>
      </c>
      <c r="Y346" s="142">
        <v>0</v>
      </c>
      <c r="Z346" s="142">
        <v>0</v>
      </c>
      <c r="AA346" s="142">
        <v>0</v>
      </c>
      <c r="AB346" s="142">
        <v>0</v>
      </c>
      <c r="AC346" s="142">
        <v>0</v>
      </c>
      <c r="AD346" s="142">
        <v>0</v>
      </c>
      <c r="AE346" s="142">
        <v>0</v>
      </c>
      <c r="AF346" s="142">
        <v>0</v>
      </c>
      <c r="AG346" s="142">
        <v>0</v>
      </c>
      <c r="AH346" s="142">
        <v>0</v>
      </c>
      <c r="AI346" s="142">
        <v>15</v>
      </c>
      <c r="AJ346" s="364">
        <v>0</v>
      </c>
    </row>
    <row r="347" spans="1:36" s="115" customFormat="1" ht="76.5">
      <c r="A347" s="7">
        <v>437</v>
      </c>
      <c r="B347" s="57" t="s">
        <v>1009</v>
      </c>
      <c r="C347" s="7" t="s">
        <v>1010</v>
      </c>
      <c r="D347" s="60" t="s">
        <v>1011</v>
      </c>
      <c r="E347" s="59" t="s">
        <v>1012</v>
      </c>
      <c r="F347" s="67" t="s">
        <v>481</v>
      </c>
      <c r="G347" s="392" t="s">
        <v>1013</v>
      </c>
      <c r="H347" s="67" t="s">
        <v>822</v>
      </c>
      <c r="I347" s="67" t="s">
        <v>360</v>
      </c>
      <c r="J347" s="67" t="s">
        <v>113</v>
      </c>
      <c r="K347" s="17">
        <v>18</v>
      </c>
      <c r="L347" s="46">
        <v>1036000</v>
      </c>
      <c r="M347" s="46">
        <v>18648000</v>
      </c>
      <c r="N347" s="327">
        <v>1036000</v>
      </c>
      <c r="O347" s="326">
        <f t="shared" si="11"/>
        <v>18648000</v>
      </c>
      <c r="P347" s="365" t="s">
        <v>1349</v>
      </c>
      <c r="Q347" s="142">
        <v>0</v>
      </c>
      <c r="R347" s="142">
        <v>0</v>
      </c>
      <c r="S347" s="142">
        <v>18</v>
      </c>
      <c r="T347" s="142">
        <v>0</v>
      </c>
      <c r="U347" s="142">
        <v>0</v>
      </c>
      <c r="V347" s="142">
        <v>0</v>
      </c>
      <c r="W347" s="142">
        <v>0</v>
      </c>
      <c r="X347" s="142">
        <v>0</v>
      </c>
      <c r="Y347" s="142">
        <v>0</v>
      </c>
      <c r="Z347" s="142">
        <v>0</v>
      </c>
      <c r="AA347" s="142">
        <v>0</v>
      </c>
      <c r="AB347" s="142">
        <v>0</v>
      </c>
      <c r="AC347" s="142">
        <v>0</v>
      </c>
      <c r="AD347" s="142">
        <v>0</v>
      </c>
      <c r="AE347" s="142">
        <v>0</v>
      </c>
      <c r="AF347" s="142">
        <v>0</v>
      </c>
      <c r="AG347" s="142">
        <v>0</v>
      </c>
      <c r="AH347" s="142">
        <v>0</v>
      </c>
      <c r="AI347" s="142">
        <v>18</v>
      </c>
      <c r="AJ347" s="364">
        <v>0</v>
      </c>
    </row>
    <row r="348" spans="1:36" s="115" customFormat="1" ht="76.5">
      <c r="A348" s="7">
        <v>438</v>
      </c>
      <c r="B348" s="57" t="s">
        <v>1014</v>
      </c>
      <c r="C348" s="7" t="s">
        <v>1015</v>
      </c>
      <c r="D348" s="60" t="s">
        <v>1016</v>
      </c>
      <c r="E348" s="59" t="s">
        <v>1016</v>
      </c>
      <c r="F348" s="67" t="s">
        <v>481</v>
      </c>
      <c r="G348" s="393" t="s">
        <v>1017</v>
      </c>
      <c r="H348" s="67" t="s">
        <v>822</v>
      </c>
      <c r="I348" s="67" t="s">
        <v>360</v>
      </c>
      <c r="J348" s="67" t="s">
        <v>113</v>
      </c>
      <c r="K348" s="17">
        <v>18</v>
      </c>
      <c r="L348" s="46">
        <v>1036000</v>
      </c>
      <c r="M348" s="46">
        <v>18648000</v>
      </c>
      <c r="N348" s="327">
        <v>1036000</v>
      </c>
      <c r="O348" s="326">
        <f t="shared" si="11"/>
        <v>18648000</v>
      </c>
      <c r="P348" s="365" t="s">
        <v>1349</v>
      </c>
      <c r="Q348" s="142">
        <v>0</v>
      </c>
      <c r="R348" s="142">
        <v>0</v>
      </c>
      <c r="S348" s="142">
        <v>18</v>
      </c>
      <c r="T348" s="142">
        <v>0</v>
      </c>
      <c r="U348" s="142">
        <v>0</v>
      </c>
      <c r="V348" s="142">
        <v>0</v>
      </c>
      <c r="W348" s="142">
        <v>0</v>
      </c>
      <c r="X348" s="142">
        <v>0</v>
      </c>
      <c r="Y348" s="142">
        <v>0</v>
      </c>
      <c r="Z348" s="142">
        <v>0</v>
      </c>
      <c r="AA348" s="142">
        <v>0</v>
      </c>
      <c r="AB348" s="142">
        <v>0</v>
      </c>
      <c r="AC348" s="142">
        <v>0</v>
      </c>
      <c r="AD348" s="142">
        <v>0</v>
      </c>
      <c r="AE348" s="142">
        <v>0</v>
      </c>
      <c r="AF348" s="142">
        <v>0</v>
      </c>
      <c r="AG348" s="142">
        <v>0</v>
      </c>
      <c r="AH348" s="142">
        <v>0</v>
      </c>
      <c r="AI348" s="142">
        <v>18</v>
      </c>
      <c r="AJ348" s="364">
        <v>0</v>
      </c>
    </row>
    <row r="349" spans="1:36" s="115" customFormat="1" ht="63.75">
      <c r="A349" s="7">
        <v>439</v>
      </c>
      <c r="B349" s="57" t="s">
        <v>1018</v>
      </c>
      <c r="C349" s="7" t="s">
        <v>1019</v>
      </c>
      <c r="D349" s="60" t="s">
        <v>1020</v>
      </c>
      <c r="E349" s="59" t="s">
        <v>1020</v>
      </c>
      <c r="F349" s="67" t="s">
        <v>481</v>
      </c>
      <c r="G349" s="393" t="s">
        <v>1021</v>
      </c>
      <c r="H349" s="67" t="s">
        <v>822</v>
      </c>
      <c r="I349" s="67" t="s">
        <v>360</v>
      </c>
      <c r="J349" s="67" t="s">
        <v>113</v>
      </c>
      <c r="K349" s="17">
        <v>18</v>
      </c>
      <c r="L349" s="46">
        <v>1036000</v>
      </c>
      <c r="M349" s="46">
        <v>18648000</v>
      </c>
      <c r="N349" s="327">
        <v>1036000</v>
      </c>
      <c r="O349" s="326">
        <f t="shared" si="11"/>
        <v>18648000</v>
      </c>
      <c r="P349" s="365" t="s">
        <v>1349</v>
      </c>
      <c r="Q349" s="142">
        <v>0</v>
      </c>
      <c r="R349" s="142">
        <v>0</v>
      </c>
      <c r="S349" s="142">
        <v>18</v>
      </c>
      <c r="T349" s="142">
        <v>0</v>
      </c>
      <c r="U349" s="142">
        <v>0</v>
      </c>
      <c r="V349" s="142">
        <v>0</v>
      </c>
      <c r="W349" s="142">
        <v>0</v>
      </c>
      <c r="X349" s="142">
        <v>0</v>
      </c>
      <c r="Y349" s="142">
        <v>0</v>
      </c>
      <c r="Z349" s="142">
        <v>0</v>
      </c>
      <c r="AA349" s="142">
        <v>0</v>
      </c>
      <c r="AB349" s="142">
        <v>0</v>
      </c>
      <c r="AC349" s="142">
        <v>0</v>
      </c>
      <c r="AD349" s="142">
        <v>0</v>
      </c>
      <c r="AE349" s="142">
        <v>0</v>
      </c>
      <c r="AF349" s="142">
        <v>0</v>
      </c>
      <c r="AG349" s="142">
        <v>0</v>
      </c>
      <c r="AH349" s="142">
        <v>0</v>
      </c>
      <c r="AI349" s="142">
        <v>18</v>
      </c>
      <c r="AJ349" s="364">
        <v>0</v>
      </c>
    </row>
    <row r="350" spans="1:36" s="115" customFormat="1" ht="38.25">
      <c r="A350" s="7">
        <v>440</v>
      </c>
      <c r="B350" s="57" t="s">
        <v>1022</v>
      </c>
      <c r="C350" s="7" t="s">
        <v>1023</v>
      </c>
      <c r="D350" s="60" t="s">
        <v>1024</v>
      </c>
      <c r="E350" s="59" t="s">
        <v>1024</v>
      </c>
      <c r="F350" s="67" t="s">
        <v>1025</v>
      </c>
      <c r="G350" s="392" t="s">
        <v>1026</v>
      </c>
      <c r="H350" s="67" t="s">
        <v>822</v>
      </c>
      <c r="I350" s="67" t="s">
        <v>360</v>
      </c>
      <c r="J350" s="67" t="s">
        <v>5</v>
      </c>
      <c r="K350" s="17">
        <v>20</v>
      </c>
      <c r="L350" s="46">
        <v>11950000</v>
      </c>
      <c r="M350" s="46">
        <v>239000000</v>
      </c>
      <c r="N350" s="327">
        <v>11950000</v>
      </c>
      <c r="O350" s="326">
        <f t="shared" si="11"/>
        <v>239000000</v>
      </c>
      <c r="P350" s="365" t="s">
        <v>1349</v>
      </c>
      <c r="Q350" s="142">
        <v>0</v>
      </c>
      <c r="R350" s="142">
        <v>0</v>
      </c>
      <c r="S350" s="142">
        <v>20</v>
      </c>
      <c r="T350" s="142">
        <v>0</v>
      </c>
      <c r="U350" s="142">
        <v>0</v>
      </c>
      <c r="V350" s="142">
        <v>0</v>
      </c>
      <c r="W350" s="142">
        <v>0</v>
      </c>
      <c r="X350" s="142">
        <v>0</v>
      </c>
      <c r="Y350" s="142">
        <v>0</v>
      </c>
      <c r="Z350" s="142">
        <v>0</v>
      </c>
      <c r="AA350" s="142">
        <v>0</v>
      </c>
      <c r="AB350" s="142">
        <v>0</v>
      </c>
      <c r="AC350" s="142">
        <v>0</v>
      </c>
      <c r="AD350" s="142">
        <v>0</v>
      </c>
      <c r="AE350" s="142">
        <v>0</v>
      </c>
      <c r="AF350" s="142">
        <v>0</v>
      </c>
      <c r="AG350" s="142">
        <v>0</v>
      </c>
      <c r="AH350" s="142">
        <v>0</v>
      </c>
      <c r="AI350" s="142">
        <v>20</v>
      </c>
      <c r="AJ350" s="364">
        <v>0</v>
      </c>
    </row>
    <row r="351" spans="1:36" s="115" customFormat="1" ht="38.25">
      <c r="A351" s="7">
        <v>441</v>
      </c>
      <c r="B351" s="57" t="s">
        <v>1027</v>
      </c>
      <c r="C351" s="7" t="s">
        <v>1028</v>
      </c>
      <c r="D351" s="60" t="s">
        <v>1029</v>
      </c>
      <c r="E351" s="59" t="s">
        <v>1029</v>
      </c>
      <c r="F351" s="67" t="s">
        <v>1025</v>
      </c>
      <c r="G351" s="392" t="s">
        <v>1030</v>
      </c>
      <c r="H351" s="67" t="s">
        <v>822</v>
      </c>
      <c r="I351" s="67" t="s">
        <v>360</v>
      </c>
      <c r="J351" s="67" t="s">
        <v>5</v>
      </c>
      <c r="K351" s="17">
        <v>20</v>
      </c>
      <c r="L351" s="46">
        <v>17900000</v>
      </c>
      <c r="M351" s="46">
        <v>358000000</v>
      </c>
      <c r="N351" s="327">
        <v>17900000</v>
      </c>
      <c r="O351" s="326">
        <f t="shared" si="11"/>
        <v>358000000</v>
      </c>
      <c r="P351" s="365" t="s">
        <v>1349</v>
      </c>
      <c r="Q351" s="142">
        <v>0</v>
      </c>
      <c r="R351" s="142">
        <v>0</v>
      </c>
      <c r="S351" s="142">
        <v>20</v>
      </c>
      <c r="T351" s="142">
        <v>0</v>
      </c>
      <c r="U351" s="142">
        <v>0</v>
      </c>
      <c r="V351" s="142">
        <v>0</v>
      </c>
      <c r="W351" s="142">
        <v>0</v>
      </c>
      <c r="X351" s="142">
        <v>0</v>
      </c>
      <c r="Y351" s="142">
        <v>0</v>
      </c>
      <c r="Z351" s="142">
        <v>0</v>
      </c>
      <c r="AA351" s="142">
        <v>0</v>
      </c>
      <c r="AB351" s="142">
        <v>0</v>
      </c>
      <c r="AC351" s="142">
        <v>0</v>
      </c>
      <c r="AD351" s="142">
        <v>0</v>
      </c>
      <c r="AE351" s="142">
        <v>0</v>
      </c>
      <c r="AF351" s="142">
        <v>0</v>
      </c>
      <c r="AG351" s="142">
        <v>0</v>
      </c>
      <c r="AH351" s="142">
        <v>0</v>
      </c>
      <c r="AI351" s="142">
        <v>20</v>
      </c>
      <c r="AJ351" s="364">
        <v>0</v>
      </c>
    </row>
    <row r="352" spans="1:36" s="115" customFormat="1" ht="38.25">
      <c r="A352" s="7">
        <v>442</v>
      </c>
      <c r="B352" s="57" t="s">
        <v>1031</v>
      </c>
      <c r="C352" s="7" t="s">
        <v>1032</v>
      </c>
      <c r="D352" s="60" t="s">
        <v>1033</v>
      </c>
      <c r="E352" s="59" t="s">
        <v>1033</v>
      </c>
      <c r="F352" s="67" t="s">
        <v>1034</v>
      </c>
      <c r="G352" s="392" t="s">
        <v>1035</v>
      </c>
      <c r="H352" s="67" t="s">
        <v>822</v>
      </c>
      <c r="I352" s="67" t="s">
        <v>360</v>
      </c>
      <c r="J352" s="67" t="s">
        <v>113</v>
      </c>
      <c r="K352" s="17">
        <v>15</v>
      </c>
      <c r="L352" s="46">
        <v>1158000</v>
      </c>
      <c r="M352" s="46">
        <v>17370000</v>
      </c>
      <c r="N352" s="308">
        <v>1158000</v>
      </c>
      <c r="O352" s="326">
        <f t="shared" si="11"/>
        <v>17370000</v>
      </c>
      <c r="P352" s="365" t="s">
        <v>1349</v>
      </c>
      <c r="Q352" s="142">
        <v>0</v>
      </c>
      <c r="R352" s="142">
        <v>0</v>
      </c>
      <c r="S352" s="142">
        <v>15</v>
      </c>
      <c r="T352" s="142">
        <v>0</v>
      </c>
      <c r="U352" s="142">
        <v>0</v>
      </c>
      <c r="V352" s="142">
        <v>0</v>
      </c>
      <c r="W352" s="142">
        <v>0</v>
      </c>
      <c r="X352" s="142">
        <v>0</v>
      </c>
      <c r="Y352" s="142">
        <v>0</v>
      </c>
      <c r="Z352" s="142">
        <v>0</v>
      </c>
      <c r="AA352" s="142">
        <v>0</v>
      </c>
      <c r="AB352" s="142">
        <v>0</v>
      </c>
      <c r="AC352" s="142">
        <v>0</v>
      </c>
      <c r="AD352" s="142">
        <v>0</v>
      </c>
      <c r="AE352" s="142">
        <v>0</v>
      </c>
      <c r="AF352" s="142">
        <v>0</v>
      </c>
      <c r="AG352" s="142">
        <v>0</v>
      </c>
      <c r="AH352" s="142">
        <v>0</v>
      </c>
      <c r="AI352" s="142">
        <v>15</v>
      </c>
      <c r="AJ352" s="364">
        <v>0</v>
      </c>
    </row>
    <row r="353" spans="1:54" s="115" customFormat="1" ht="38.25">
      <c r="A353" s="7">
        <v>443</v>
      </c>
      <c r="B353" s="57" t="s">
        <v>1036</v>
      </c>
      <c r="C353" s="7" t="s">
        <v>1037</v>
      </c>
      <c r="D353" s="60" t="s">
        <v>1038</v>
      </c>
      <c r="E353" s="59" t="s">
        <v>1038</v>
      </c>
      <c r="F353" s="67" t="s">
        <v>1034</v>
      </c>
      <c r="G353" s="392" t="s">
        <v>1035</v>
      </c>
      <c r="H353" s="67" t="s">
        <v>822</v>
      </c>
      <c r="I353" s="67" t="s">
        <v>360</v>
      </c>
      <c r="J353" s="67" t="s">
        <v>113</v>
      </c>
      <c r="K353" s="17">
        <v>15</v>
      </c>
      <c r="L353" s="46">
        <v>1158000</v>
      </c>
      <c r="M353" s="46">
        <v>17370000</v>
      </c>
      <c r="N353" s="308">
        <v>1158000</v>
      </c>
      <c r="O353" s="326">
        <f t="shared" si="11"/>
        <v>17370000</v>
      </c>
      <c r="P353" s="365" t="s">
        <v>1349</v>
      </c>
      <c r="Q353" s="142">
        <v>0</v>
      </c>
      <c r="R353" s="142">
        <v>0</v>
      </c>
      <c r="S353" s="142">
        <v>15</v>
      </c>
      <c r="T353" s="142">
        <v>0</v>
      </c>
      <c r="U353" s="142">
        <v>0</v>
      </c>
      <c r="V353" s="142">
        <v>0</v>
      </c>
      <c r="W353" s="142">
        <v>0</v>
      </c>
      <c r="X353" s="142">
        <v>0</v>
      </c>
      <c r="Y353" s="142">
        <v>0</v>
      </c>
      <c r="Z353" s="142">
        <v>0</v>
      </c>
      <c r="AA353" s="142">
        <v>0</v>
      </c>
      <c r="AB353" s="142">
        <v>0</v>
      </c>
      <c r="AC353" s="142">
        <v>0</v>
      </c>
      <c r="AD353" s="142">
        <v>0</v>
      </c>
      <c r="AE353" s="142">
        <v>0</v>
      </c>
      <c r="AF353" s="142">
        <v>0</v>
      </c>
      <c r="AG353" s="142">
        <v>0</v>
      </c>
      <c r="AH353" s="142">
        <v>0</v>
      </c>
      <c r="AI353" s="142">
        <v>15</v>
      </c>
      <c r="AJ353" s="364">
        <v>0</v>
      </c>
    </row>
    <row r="354" spans="1:54" s="115" customFormat="1" ht="25.5">
      <c r="A354" s="7">
        <v>444</v>
      </c>
      <c r="B354" s="57" t="s">
        <v>1039</v>
      </c>
      <c r="C354" s="7" t="s">
        <v>1040</v>
      </c>
      <c r="D354" s="60" t="s">
        <v>619</v>
      </c>
      <c r="E354" s="59" t="s">
        <v>619</v>
      </c>
      <c r="F354" s="67" t="s">
        <v>1041</v>
      </c>
      <c r="G354" s="392" t="s">
        <v>1042</v>
      </c>
      <c r="H354" s="67" t="s">
        <v>822</v>
      </c>
      <c r="I354" s="67" t="s">
        <v>360</v>
      </c>
      <c r="J354" s="67" t="s">
        <v>5</v>
      </c>
      <c r="K354" s="17">
        <v>2</v>
      </c>
      <c r="L354" s="46">
        <v>10486000</v>
      </c>
      <c r="M354" s="46">
        <v>20972000</v>
      </c>
      <c r="N354" s="327">
        <v>10486000</v>
      </c>
      <c r="O354" s="326">
        <f t="shared" si="11"/>
        <v>20972000</v>
      </c>
      <c r="P354" s="365" t="s">
        <v>1349</v>
      </c>
      <c r="Q354" s="142">
        <v>0</v>
      </c>
      <c r="R354" s="142">
        <v>0</v>
      </c>
      <c r="S354" s="142">
        <v>2</v>
      </c>
      <c r="T354" s="142">
        <v>0</v>
      </c>
      <c r="U354" s="142">
        <v>0</v>
      </c>
      <c r="V354" s="142">
        <v>0</v>
      </c>
      <c r="W354" s="142">
        <v>0</v>
      </c>
      <c r="X354" s="142">
        <v>0</v>
      </c>
      <c r="Y354" s="142">
        <v>0</v>
      </c>
      <c r="Z354" s="142">
        <v>0</v>
      </c>
      <c r="AA354" s="142">
        <v>0</v>
      </c>
      <c r="AB354" s="142">
        <v>0</v>
      </c>
      <c r="AC354" s="142">
        <v>0</v>
      </c>
      <c r="AD354" s="142">
        <v>0</v>
      </c>
      <c r="AE354" s="142">
        <v>0</v>
      </c>
      <c r="AF354" s="142">
        <v>0</v>
      </c>
      <c r="AG354" s="142">
        <v>0</v>
      </c>
      <c r="AH354" s="142">
        <v>0</v>
      </c>
      <c r="AI354" s="142">
        <v>2</v>
      </c>
      <c r="AJ354" s="364">
        <v>0</v>
      </c>
    </row>
    <row r="355" spans="1:54" s="115" customFormat="1" ht="38.25">
      <c r="A355" s="7">
        <v>445</v>
      </c>
      <c r="B355" s="57" t="s">
        <v>1043</v>
      </c>
      <c r="C355" s="7" t="s">
        <v>1044</v>
      </c>
      <c r="D355" s="60" t="s">
        <v>1045</v>
      </c>
      <c r="E355" s="59" t="s">
        <v>1045</v>
      </c>
      <c r="F355" s="67" t="s">
        <v>1046</v>
      </c>
      <c r="G355" s="392" t="s">
        <v>1047</v>
      </c>
      <c r="H355" s="67" t="s">
        <v>822</v>
      </c>
      <c r="I355" s="67" t="s">
        <v>360</v>
      </c>
      <c r="J355" s="67" t="s">
        <v>5</v>
      </c>
      <c r="K355" s="17">
        <v>10</v>
      </c>
      <c r="L355" s="46">
        <v>13250000</v>
      </c>
      <c r="M355" s="46">
        <v>132500000</v>
      </c>
      <c r="N355" s="327">
        <v>13250000</v>
      </c>
      <c r="O355" s="326">
        <f t="shared" si="11"/>
        <v>132500000</v>
      </c>
      <c r="P355" s="365" t="s">
        <v>1349</v>
      </c>
      <c r="Q355" s="142">
        <v>0</v>
      </c>
      <c r="R355" s="142">
        <v>0</v>
      </c>
      <c r="S355" s="142">
        <v>10</v>
      </c>
      <c r="T355" s="142">
        <v>0</v>
      </c>
      <c r="U355" s="142">
        <v>0</v>
      </c>
      <c r="V355" s="142">
        <v>0</v>
      </c>
      <c r="W355" s="142">
        <v>0</v>
      </c>
      <c r="X355" s="142">
        <v>0</v>
      </c>
      <c r="Y355" s="142">
        <v>0</v>
      </c>
      <c r="Z355" s="142">
        <v>0</v>
      </c>
      <c r="AA355" s="142">
        <v>0</v>
      </c>
      <c r="AB355" s="142">
        <v>0</v>
      </c>
      <c r="AC355" s="142">
        <v>0</v>
      </c>
      <c r="AD355" s="142">
        <v>0</v>
      </c>
      <c r="AE355" s="142">
        <v>0</v>
      </c>
      <c r="AF355" s="142">
        <v>0</v>
      </c>
      <c r="AG355" s="142">
        <v>0</v>
      </c>
      <c r="AH355" s="142">
        <v>0</v>
      </c>
      <c r="AI355" s="142">
        <v>10</v>
      </c>
      <c r="AJ355" s="364">
        <v>0</v>
      </c>
    </row>
    <row r="356" spans="1:54" s="115" customFormat="1" ht="38.25">
      <c r="A356" s="7">
        <v>446</v>
      </c>
      <c r="B356" s="57" t="s">
        <v>1048</v>
      </c>
      <c r="C356" s="7" t="s">
        <v>1049</v>
      </c>
      <c r="D356" s="60" t="s">
        <v>1050</v>
      </c>
      <c r="E356" s="59" t="s">
        <v>1050</v>
      </c>
      <c r="F356" s="67" t="s">
        <v>1046</v>
      </c>
      <c r="G356" s="392" t="s">
        <v>1047</v>
      </c>
      <c r="H356" s="67" t="s">
        <v>822</v>
      </c>
      <c r="I356" s="67" t="s">
        <v>360</v>
      </c>
      <c r="J356" s="67" t="s">
        <v>5</v>
      </c>
      <c r="K356" s="17">
        <v>10</v>
      </c>
      <c r="L356" s="46">
        <v>11952000</v>
      </c>
      <c r="M356" s="46">
        <v>119520000</v>
      </c>
      <c r="N356" s="327">
        <v>11952000</v>
      </c>
      <c r="O356" s="326">
        <f t="shared" si="11"/>
        <v>119520000</v>
      </c>
      <c r="P356" s="365" t="s">
        <v>1349</v>
      </c>
      <c r="Q356" s="142">
        <v>0</v>
      </c>
      <c r="R356" s="142">
        <v>0</v>
      </c>
      <c r="S356" s="142">
        <v>10</v>
      </c>
      <c r="T356" s="142">
        <v>0</v>
      </c>
      <c r="U356" s="142">
        <v>0</v>
      </c>
      <c r="V356" s="142">
        <v>0</v>
      </c>
      <c r="W356" s="142">
        <v>0</v>
      </c>
      <c r="X356" s="142">
        <v>0</v>
      </c>
      <c r="Y356" s="142">
        <v>0</v>
      </c>
      <c r="Z356" s="142">
        <v>0</v>
      </c>
      <c r="AA356" s="142">
        <v>0</v>
      </c>
      <c r="AB356" s="142">
        <v>0</v>
      </c>
      <c r="AC356" s="142">
        <v>0</v>
      </c>
      <c r="AD356" s="142">
        <v>0</v>
      </c>
      <c r="AE356" s="142">
        <v>0</v>
      </c>
      <c r="AF356" s="142">
        <v>0</v>
      </c>
      <c r="AG356" s="142">
        <v>0</v>
      </c>
      <c r="AH356" s="142">
        <v>0</v>
      </c>
      <c r="AI356" s="142">
        <v>10</v>
      </c>
      <c r="AJ356" s="364">
        <v>0</v>
      </c>
    </row>
    <row r="357" spans="1:54" s="115" customFormat="1" ht="38.25">
      <c r="A357" s="7">
        <v>447</v>
      </c>
      <c r="B357" s="57" t="s">
        <v>1051</v>
      </c>
      <c r="C357" s="7" t="s">
        <v>1052</v>
      </c>
      <c r="D357" s="60" t="s">
        <v>1053</v>
      </c>
      <c r="E357" s="59" t="s">
        <v>1053</v>
      </c>
      <c r="F357" s="67" t="s">
        <v>1034</v>
      </c>
      <c r="G357" s="392" t="s">
        <v>1054</v>
      </c>
      <c r="H357" s="67" t="s">
        <v>822</v>
      </c>
      <c r="I357" s="67" t="s">
        <v>360</v>
      </c>
      <c r="J357" s="67" t="s">
        <v>113</v>
      </c>
      <c r="K357" s="17">
        <v>12</v>
      </c>
      <c r="L357" s="46">
        <v>2780000</v>
      </c>
      <c r="M357" s="46">
        <v>33360000</v>
      </c>
      <c r="N357" s="327">
        <v>2780000</v>
      </c>
      <c r="O357" s="326">
        <f t="shared" si="11"/>
        <v>33360000</v>
      </c>
      <c r="P357" s="365" t="s">
        <v>1349</v>
      </c>
      <c r="Q357" s="142">
        <v>0</v>
      </c>
      <c r="R357" s="142">
        <v>0</v>
      </c>
      <c r="S357" s="142">
        <v>12</v>
      </c>
      <c r="T357" s="142">
        <v>0</v>
      </c>
      <c r="U357" s="142">
        <v>0</v>
      </c>
      <c r="V357" s="142">
        <v>0</v>
      </c>
      <c r="W357" s="142">
        <v>0</v>
      </c>
      <c r="X357" s="142">
        <v>0</v>
      </c>
      <c r="Y357" s="142">
        <v>0</v>
      </c>
      <c r="Z357" s="142">
        <v>0</v>
      </c>
      <c r="AA357" s="142">
        <v>0</v>
      </c>
      <c r="AB357" s="142">
        <v>0</v>
      </c>
      <c r="AC357" s="142">
        <v>0</v>
      </c>
      <c r="AD357" s="142">
        <v>0</v>
      </c>
      <c r="AE357" s="142">
        <v>0</v>
      </c>
      <c r="AF357" s="142">
        <v>0</v>
      </c>
      <c r="AG357" s="142">
        <v>0</v>
      </c>
      <c r="AH357" s="142">
        <v>0</v>
      </c>
      <c r="AI357" s="142">
        <v>12</v>
      </c>
      <c r="AJ357" s="364">
        <v>0</v>
      </c>
    </row>
    <row r="358" spans="1:54" s="35" customFormat="1" ht="12.75">
      <c r="B358" s="43" t="s">
        <v>1059</v>
      </c>
      <c r="C358" s="362"/>
      <c r="D358" s="137"/>
      <c r="E358" s="143"/>
      <c r="F358" s="363"/>
      <c r="G358" s="50"/>
      <c r="H358" s="362"/>
      <c r="I358" s="362"/>
      <c r="J358" s="42"/>
      <c r="K358" s="351"/>
      <c r="L358" s="351"/>
      <c r="M358" s="351">
        <v>235200000</v>
      </c>
      <c r="N358" s="319"/>
      <c r="O358" s="320">
        <f>SUM(O359:O367)</f>
        <v>235200000</v>
      </c>
      <c r="P358" s="374" t="s">
        <v>1359</v>
      </c>
      <c r="Q358" s="142" t="e">
        <v>#N/A</v>
      </c>
      <c r="R358" s="142" t="e">
        <v>#N/A</v>
      </c>
      <c r="S358" s="142" t="e">
        <v>#N/A</v>
      </c>
      <c r="T358" s="142" t="e">
        <v>#N/A</v>
      </c>
      <c r="U358" s="142" t="e">
        <v>#N/A</v>
      </c>
      <c r="V358" s="142" t="e">
        <v>#N/A</v>
      </c>
      <c r="W358" s="142" t="e">
        <v>#N/A</v>
      </c>
      <c r="X358" s="142" t="e">
        <v>#N/A</v>
      </c>
      <c r="Y358" s="142" t="e">
        <v>#N/A</v>
      </c>
      <c r="Z358" s="142" t="e">
        <v>#N/A</v>
      </c>
      <c r="AA358" s="142" t="e">
        <v>#N/A</v>
      </c>
      <c r="AB358" s="142" t="e">
        <v>#N/A</v>
      </c>
      <c r="AC358" s="142" t="e">
        <v>#N/A</v>
      </c>
      <c r="AD358" s="142" t="e">
        <v>#N/A</v>
      </c>
      <c r="AE358" s="142" t="e">
        <v>#N/A</v>
      </c>
      <c r="AF358" s="142" t="e">
        <v>#N/A</v>
      </c>
      <c r="AG358" s="142" t="e">
        <v>#N/A</v>
      </c>
      <c r="AH358" s="142" t="e">
        <v>#N/A</v>
      </c>
      <c r="AI358" s="142" t="e">
        <v>#N/A</v>
      </c>
      <c r="AJ358" s="364" t="e">
        <v>#N/A</v>
      </c>
      <c r="AK358" s="364" t="e">
        <v>#N/A</v>
      </c>
      <c r="AL358" s="364" t="e">
        <v>#N/A</v>
      </c>
      <c r="AM358" s="364" t="e">
        <v>#N/A</v>
      </c>
      <c r="AN358" s="364" t="e">
        <v>#N/A</v>
      </c>
      <c r="AO358" s="364" t="e">
        <v>#N/A</v>
      </c>
      <c r="AP358" s="364" t="e">
        <v>#N/A</v>
      </c>
      <c r="AQ358" s="364" t="e">
        <v>#N/A</v>
      </c>
      <c r="AR358" s="364" t="e">
        <v>#N/A</v>
      </c>
      <c r="AS358" s="364" t="e">
        <v>#N/A</v>
      </c>
      <c r="AT358" s="364" t="e">
        <v>#N/A</v>
      </c>
      <c r="AU358" s="364" t="e">
        <v>#N/A</v>
      </c>
      <c r="AV358" s="364" t="e">
        <v>#N/A</v>
      </c>
      <c r="AW358" s="364" t="e">
        <v>#N/A</v>
      </c>
      <c r="AX358" s="364" t="e">
        <v>#N/A</v>
      </c>
      <c r="AY358" s="364" t="e">
        <v>#N/A</v>
      </c>
      <c r="AZ358" s="364" t="e">
        <v>#N/A</v>
      </c>
      <c r="BA358" s="364" t="e">
        <v>#N/A</v>
      </c>
      <c r="BB358" s="364" t="e">
        <v>#N/A</v>
      </c>
    </row>
    <row r="359" spans="1:54" s="48" customFormat="1" ht="25.5">
      <c r="A359" s="135">
        <v>81</v>
      </c>
      <c r="B359" s="7">
        <v>1</v>
      </c>
      <c r="C359" s="135"/>
      <c r="D359" s="136" t="s">
        <v>1060</v>
      </c>
      <c r="E359" s="136" t="s">
        <v>1061</v>
      </c>
      <c r="F359" s="135" t="s">
        <v>1062</v>
      </c>
      <c r="G359" s="394" t="s">
        <v>1063</v>
      </c>
      <c r="H359" s="45" t="s">
        <v>1064</v>
      </c>
      <c r="I359" s="45" t="s">
        <v>1065</v>
      </c>
      <c r="J359" s="7" t="s">
        <v>5</v>
      </c>
      <c r="K359" s="46">
        <v>4</v>
      </c>
      <c r="L359" s="46">
        <v>4800000</v>
      </c>
      <c r="M359" s="46">
        <v>19200000</v>
      </c>
      <c r="N359" s="113">
        <v>4800000</v>
      </c>
      <c r="O359" s="319">
        <f>N359*K359</f>
        <v>19200000</v>
      </c>
      <c r="P359" s="374" t="s">
        <v>1359</v>
      </c>
      <c r="Q359" s="142">
        <v>0</v>
      </c>
      <c r="R359" s="142">
        <v>4</v>
      </c>
      <c r="S359" s="142">
        <v>0</v>
      </c>
      <c r="T359" s="142">
        <v>0</v>
      </c>
      <c r="U359" s="142">
        <v>0</v>
      </c>
      <c r="V359" s="142">
        <v>0</v>
      </c>
      <c r="W359" s="142">
        <v>0</v>
      </c>
      <c r="X359" s="142">
        <v>0</v>
      </c>
      <c r="Y359" s="142">
        <v>0</v>
      </c>
      <c r="Z359" s="142">
        <v>0</v>
      </c>
      <c r="AA359" s="142">
        <v>0</v>
      </c>
      <c r="AB359" s="142">
        <v>0</v>
      </c>
      <c r="AC359" s="142">
        <v>0</v>
      </c>
      <c r="AD359" s="142">
        <v>0</v>
      </c>
      <c r="AE359" s="142">
        <v>0</v>
      </c>
      <c r="AF359" s="142">
        <v>0</v>
      </c>
      <c r="AG359" s="142">
        <v>0</v>
      </c>
      <c r="AH359" s="142">
        <v>0</v>
      </c>
      <c r="AI359" s="142">
        <v>4</v>
      </c>
      <c r="AJ359" s="364">
        <v>0</v>
      </c>
    </row>
    <row r="360" spans="1:54" s="48" customFormat="1" ht="25.5">
      <c r="A360" s="7">
        <v>82</v>
      </c>
      <c r="B360" s="7">
        <v>2</v>
      </c>
      <c r="C360" s="7"/>
      <c r="D360" s="14" t="s">
        <v>1066</v>
      </c>
      <c r="E360" s="14" t="s">
        <v>1061</v>
      </c>
      <c r="F360" s="7" t="s">
        <v>1067</v>
      </c>
      <c r="G360" s="394" t="s">
        <v>1063</v>
      </c>
      <c r="H360" s="45" t="s">
        <v>1064</v>
      </c>
      <c r="I360" s="45" t="s">
        <v>1065</v>
      </c>
      <c r="J360" s="7" t="s">
        <v>188</v>
      </c>
      <c r="K360" s="46">
        <v>4</v>
      </c>
      <c r="L360" s="46">
        <v>5400000</v>
      </c>
      <c r="M360" s="46">
        <v>21600000</v>
      </c>
      <c r="N360" s="113">
        <v>5400000</v>
      </c>
      <c r="O360" s="319">
        <f t="shared" ref="O360:O367" si="12">N360*K360</f>
        <v>21600000</v>
      </c>
      <c r="P360" s="374" t="s">
        <v>1359</v>
      </c>
      <c r="Q360" s="142">
        <v>0</v>
      </c>
      <c r="R360" s="142">
        <v>4</v>
      </c>
      <c r="S360" s="142">
        <v>0</v>
      </c>
      <c r="T360" s="142">
        <v>0</v>
      </c>
      <c r="U360" s="142">
        <v>0</v>
      </c>
      <c r="V360" s="142">
        <v>0</v>
      </c>
      <c r="W360" s="142">
        <v>0</v>
      </c>
      <c r="X360" s="142">
        <v>0</v>
      </c>
      <c r="Y360" s="142">
        <v>0</v>
      </c>
      <c r="Z360" s="142">
        <v>0</v>
      </c>
      <c r="AA360" s="142">
        <v>0</v>
      </c>
      <c r="AB360" s="142">
        <v>0</v>
      </c>
      <c r="AC360" s="142">
        <v>0</v>
      </c>
      <c r="AD360" s="142">
        <v>0</v>
      </c>
      <c r="AE360" s="142">
        <v>0</v>
      </c>
      <c r="AF360" s="142">
        <v>0</v>
      </c>
      <c r="AG360" s="142">
        <v>0</v>
      </c>
      <c r="AH360" s="142">
        <v>0</v>
      </c>
      <c r="AI360" s="142">
        <v>4</v>
      </c>
      <c r="AJ360" s="364">
        <v>0</v>
      </c>
    </row>
    <row r="361" spans="1:54" s="48" customFormat="1" ht="38.25">
      <c r="A361" s="7">
        <v>83</v>
      </c>
      <c r="B361" s="7">
        <v>3</v>
      </c>
      <c r="C361" s="7"/>
      <c r="D361" s="14" t="s">
        <v>1068</v>
      </c>
      <c r="E361" s="14" t="s">
        <v>1069</v>
      </c>
      <c r="F361" s="7" t="s">
        <v>1070</v>
      </c>
      <c r="G361" s="394" t="s">
        <v>1071</v>
      </c>
      <c r="H361" s="45" t="s">
        <v>1064</v>
      </c>
      <c r="I361" s="45" t="s">
        <v>1065</v>
      </c>
      <c r="J361" s="7" t="s">
        <v>192</v>
      </c>
      <c r="K361" s="46">
        <v>4</v>
      </c>
      <c r="L361" s="46">
        <v>5400000</v>
      </c>
      <c r="M361" s="46">
        <v>21600000</v>
      </c>
      <c r="N361" s="113">
        <v>5400000</v>
      </c>
      <c r="O361" s="319">
        <f t="shared" si="12"/>
        <v>21600000</v>
      </c>
      <c r="P361" s="374" t="s">
        <v>1359</v>
      </c>
      <c r="Q361" s="142">
        <v>0</v>
      </c>
      <c r="R361" s="142">
        <v>4</v>
      </c>
      <c r="S361" s="142">
        <v>0</v>
      </c>
      <c r="T361" s="142">
        <v>0</v>
      </c>
      <c r="U361" s="142">
        <v>0</v>
      </c>
      <c r="V361" s="142">
        <v>0</v>
      </c>
      <c r="W361" s="142">
        <v>0</v>
      </c>
      <c r="X361" s="142">
        <v>0</v>
      </c>
      <c r="Y361" s="142">
        <v>0</v>
      </c>
      <c r="Z361" s="142">
        <v>0</v>
      </c>
      <c r="AA361" s="142">
        <v>0</v>
      </c>
      <c r="AB361" s="142">
        <v>0</v>
      </c>
      <c r="AC361" s="142">
        <v>0</v>
      </c>
      <c r="AD361" s="142">
        <v>0</v>
      </c>
      <c r="AE361" s="142">
        <v>0</v>
      </c>
      <c r="AF361" s="142">
        <v>0</v>
      </c>
      <c r="AG361" s="142">
        <v>0</v>
      </c>
      <c r="AH361" s="142">
        <v>0</v>
      </c>
      <c r="AI361" s="142">
        <v>4</v>
      </c>
      <c r="AJ361" s="364">
        <v>0</v>
      </c>
    </row>
    <row r="362" spans="1:54" s="48" customFormat="1" ht="38.25">
      <c r="A362" s="7">
        <v>84</v>
      </c>
      <c r="B362" s="7">
        <v>4</v>
      </c>
      <c r="C362" s="7"/>
      <c r="D362" s="14" t="s">
        <v>1068</v>
      </c>
      <c r="E362" s="14" t="s">
        <v>1069</v>
      </c>
      <c r="F362" s="7" t="s">
        <v>1072</v>
      </c>
      <c r="G362" s="394" t="s">
        <v>1073</v>
      </c>
      <c r="H362" s="45" t="s">
        <v>1064</v>
      </c>
      <c r="I362" s="45" t="s">
        <v>1065</v>
      </c>
      <c r="J362" s="7" t="s">
        <v>192</v>
      </c>
      <c r="K362" s="46">
        <v>4</v>
      </c>
      <c r="L362" s="46">
        <v>10800000</v>
      </c>
      <c r="M362" s="46">
        <v>43200000</v>
      </c>
      <c r="N362" s="113">
        <v>10800000</v>
      </c>
      <c r="O362" s="319">
        <f t="shared" si="12"/>
        <v>43200000</v>
      </c>
      <c r="P362" s="374" t="s">
        <v>1359</v>
      </c>
      <c r="Q362" s="142">
        <v>0</v>
      </c>
      <c r="R362" s="142">
        <v>4</v>
      </c>
      <c r="S362" s="142">
        <v>0</v>
      </c>
      <c r="T362" s="142">
        <v>0</v>
      </c>
      <c r="U362" s="142">
        <v>0</v>
      </c>
      <c r="V362" s="142">
        <v>0</v>
      </c>
      <c r="W362" s="142">
        <v>0</v>
      </c>
      <c r="X362" s="142">
        <v>0</v>
      </c>
      <c r="Y362" s="142">
        <v>0</v>
      </c>
      <c r="Z362" s="142">
        <v>0</v>
      </c>
      <c r="AA362" s="142">
        <v>0</v>
      </c>
      <c r="AB362" s="142">
        <v>0</v>
      </c>
      <c r="AC362" s="142">
        <v>0</v>
      </c>
      <c r="AD362" s="142">
        <v>0</v>
      </c>
      <c r="AE362" s="142">
        <v>0</v>
      </c>
      <c r="AF362" s="142">
        <v>0</v>
      </c>
      <c r="AG362" s="142">
        <v>0</v>
      </c>
      <c r="AH362" s="142">
        <v>0</v>
      </c>
      <c r="AI362" s="142">
        <v>4</v>
      </c>
      <c r="AJ362" s="364">
        <v>0</v>
      </c>
    </row>
    <row r="363" spans="1:54" s="48" customFormat="1" ht="51">
      <c r="A363" s="7">
        <v>85</v>
      </c>
      <c r="B363" s="7">
        <v>5</v>
      </c>
      <c r="C363" s="7"/>
      <c r="D363" s="14" t="s">
        <v>1074</v>
      </c>
      <c r="E363" s="14" t="s">
        <v>1075</v>
      </c>
      <c r="F363" s="7" t="s">
        <v>1072</v>
      </c>
      <c r="G363" s="394" t="s">
        <v>1076</v>
      </c>
      <c r="H363" s="45" t="s">
        <v>1064</v>
      </c>
      <c r="I363" s="45" t="s">
        <v>1065</v>
      </c>
      <c r="J363" s="7" t="s">
        <v>192</v>
      </c>
      <c r="K363" s="46">
        <v>4</v>
      </c>
      <c r="L363" s="46">
        <v>5400000</v>
      </c>
      <c r="M363" s="46">
        <v>21600000</v>
      </c>
      <c r="N363" s="113">
        <v>5400000</v>
      </c>
      <c r="O363" s="319">
        <f t="shared" si="12"/>
        <v>21600000</v>
      </c>
      <c r="P363" s="374" t="s">
        <v>1359</v>
      </c>
      <c r="Q363" s="142">
        <v>0</v>
      </c>
      <c r="R363" s="142">
        <v>4</v>
      </c>
      <c r="S363" s="142">
        <v>0</v>
      </c>
      <c r="T363" s="142">
        <v>0</v>
      </c>
      <c r="U363" s="142">
        <v>0</v>
      </c>
      <c r="V363" s="142">
        <v>0</v>
      </c>
      <c r="W363" s="142">
        <v>0</v>
      </c>
      <c r="X363" s="142">
        <v>0</v>
      </c>
      <c r="Y363" s="142">
        <v>0</v>
      </c>
      <c r="Z363" s="142">
        <v>0</v>
      </c>
      <c r="AA363" s="142">
        <v>0</v>
      </c>
      <c r="AB363" s="142">
        <v>0</v>
      </c>
      <c r="AC363" s="142">
        <v>0</v>
      </c>
      <c r="AD363" s="142">
        <v>0</v>
      </c>
      <c r="AE363" s="142">
        <v>0</v>
      </c>
      <c r="AF363" s="142">
        <v>0</v>
      </c>
      <c r="AG363" s="142">
        <v>0</v>
      </c>
      <c r="AH363" s="142">
        <v>0</v>
      </c>
      <c r="AI363" s="142">
        <v>4</v>
      </c>
      <c r="AJ363" s="364">
        <v>0</v>
      </c>
    </row>
    <row r="364" spans="1:54" s="48" customFormat="1" ht="25.5">
      <c r="A364" s="7">
        <v>86</v>
      </c>
      <c r="B364" s="7">
        <v>6</v>
      </c>
      <c r="C364" s="7"/>
      <c r="D364" s="14" t="s">
        <v>1077</v>
      </c>
      <c r="E364" s="14" t="s">
        <v>1078</v>
      </c>
      <c r="F364" s="49" t="s">
        <v>1079</v>
      </c>
      <c r="G364" s="394" t="s">
        <v>1080</v>
      </c>
      <c r="H364" s="45" t="s">
        <v>1064</v>
      </c>
      <c r="I364" s="45" t="s">
        <v>1065</v>
      </c>
      <c r="J364" s="7" t="s">
        <v>113</v>
      </c>
      <c r="K364" s="46">
        <v>4</v>
      </c>
      <c r="L364" s="46">
        <v>3800000</v>
      </c>
      <c r="M364" s="46">
        <v>15200000</v>
      </c>
      <c r="N364" s="113">
        <v>3800000</v>
      </c>
      <c r="O364" s="319">
        <f t="shared" si="12"/>
        <v>15200000</v>
      </c>
      <c r="P364" s="374" t="s">
        <v>1359</v>
      </c>
      <c r="Q364" s="142">
        <v>0</v>
      </c>
      <c r="R364" s="142">
        <v>4</v>
      </c>
      <c r="S364" s="142">
        <v>0</v>
      </c>
      <c r="T364" s="142">
        <v>0</v>
      </c>
      <c r="U364" s="142">
        <v>0</v>
      </c>
      <c r="V364" s="142">
        <v>0</v>
      </c>
      <c r="W364" s="142">
        <v>0</v>
      </c>
      <c r="X364" s="142">
        <v>0</v>
      </c>
      <c r="Y364" s="142">
        <v>0</v>
      </c>
      <c r="Z364" s="142">
        <v>0</v>
      </c>
      <c r="AA364" s="142">
        <v>0</v>
      </c>
      <c r="AB364" s="142">
        <v>0</v>
      </c>
      <c r="AC364" s="142">
        <v>0</v>
      </c>
      <c r="AD364" s="142">
        <v>0</v>
      </c>
      <c r="AE364" s="142">
        <v>0</v>
      </c>
      <c r="AF364" s="142">
        <v>0</v>
      </c>
      <c r="AG364" s="142">
        <v>0</v>
      </c>
      <c r="AH364" s="142">
        <v>0</v>
      </c>
      <c r="AI364" s="142">
        <v>4</v>
      </c>
      <c r="AJ364" s="364">
        <v>0</v>
      </c>
    </row>
    <row r="365" spans="1:54" s="48" customFormat="1" ht="12.75">
      <c r="A365" s="7">
        <v>87</v>
      </c>
      <c r="B365" s="7">
        <v>7</v>
      </c>
      <c r="C365" s="7"/>
      <c r="D365" s="14" t="s">
        <v>1081</v>
      </c>
      <c r="E365" s="14" t="s">
        <v>1082</v>
      </c>
      <c r="F365" s="7" t="s">
        <v>1083</v>
      </c>
      <c r="G365" s="394" t="s">
        <v>1084</v>
      </c>
      <c r="H365" s="45" t="s">
        <v>1064</v>
      </c>
      <c r="I365" s="45" t="s">
        <v>180</v>
      </c>
      <c r="J365" s="7" t="s">
        <v>5</v>
      </c>
      <c r="K365" s="46">
        <v>4</v>
      </c>
      <c r="L365" s="46">
        <v>4800000</v>
      </c>
      <c r="M365" s="46">
        <v>19200000</v>
      </c>
      <c r="N365" s="113">
        <v>4800000</v>
      </c>
      <c r="O365" s="319">
        <f t="shared" si="12"/>
        <v>19200000</v>
      </c>
      <c r="P365" s="374" t="s">
        <v>1359</v>
      </c>
      <c r="Q365" s="142">
        <v>0</v>
      </c>
      <c r="R365" s="142">
        <v>4</v>
      </c>
      <c r="S365" s="142">
        <v>0</v>
      </c>
      <c r="T365" s="142">
        <v>0</v>
      </c>
      <c r="U365" s="142">
        <v>0</v>
      </c>
      <c r="V365" s="142">
        <v>0</v>
      </c>
      <c r="W365" s="142">
        <v>0</v>
      </c>
      <c r="X365" s="142">
        <v>0</v>
      </c>
      <c r="Y365" s="142">
        <v>0</v>
      </c>
      <c r="Z365" s="142">
        <v>0</v>
      </c>
      <c r="AA365" s="142">
        <v>0</v>
      </c>
      <c r="AB365" s="142">
        <v>0</v>
      </c>
      <c r="AC365" s="142">
        <v>0</v>
      </c>
      <c r="AD365" s="142">
        <v>0</v>
      </c>
      <c r="AE365" s="142">
        <v>0</v>
      </c>
      <c r="AF365" s="142">
        <v>0</v>
      </c>
      <c r="AG365" s="142">
        <v>0</v>
      </c>
      <c r="AH365" s="142">
        <v>0</v>
      </c>
      <c r="AI365" s="142">
        <v>4</v>
      </c>
      <c r="AJ365" s="364">
        <v>0</v>
      </c>
    </row>
    <row r="366" spans="1:54" s="48" customFormat="1" ht="38.25">
      <c r="A366" s="7">
        <v>88</v>
      </c>
      <c r="B366" s="7">
        <v>8</v>
      </c>
      <c r="C366" s="7"/>
      <c r="D366" s="14" t="s">
        <v>1085</v>
      </c>
      <c r="E366" s="14" t="s">
        <v>1086</v>
      </c>
      <c r="F366" s="49" t="s">
        <v>1087</v>
      </c>
      <c r="G366" s="394" t="s">
        <v>1088</v>
      </c>
      <c r="H366" s="45" t="s">
        <v>1064</v>
      </c>
      <c r="I366" s="45" t="s">
        <v>180</v>
      </c>
      <c r="J366" s="7" t="s">
        <v>5</v>
      </c>
      <c r="K366" s="46">
        <v>4</v>
      </c>
      <c r="L366" s="46">
        <v>9200000</v>
      </c>
      <c r="M366" s="46">
        <v>36800000</v>
      </c>
      <c r="N366" s="113">
        <v>9200000</v>
      </c>
      <c r="O366" s="319">
        <f t="shared" si="12"/>
        <v>36800000</v>
      </c>
      <c r="P366" s="374" t="s">
        <v>1359</v>
      </c>
      <c r="Q366" s="142">
        <v>0</v>
      </c>
      <c r="R366" s="142">
        <v>4</v>
      </c>
      <c r="S366" s="142">
        <v>0</v>
      </c>
      <c r="T366" s="142">
        <v>0</v>
      </c>
      <c r="U366" s="142">
        <v>0</v>
      </c>
      <c r="V366" s="142">
        <v>0</v>
      </c>
      <c r="W366" s="142">
        <v>0</v>
      </c>
      <c r="X366" s="142">
        <v>0</v>
      </c>
      <c r="Y366" s="142">
        <v>0</v>
      </c>
      <c r="Z366" s="142">
        <v>0</v>
      </c>
      <c r="AA366" s="142">
        <v>0</v>
      </c>
      <c r="AB366" s="142">
        <v>0</v>
      </c>
      <c r="AC366" s="142">
        <v>0</v>
      </c>
      <c r="AD366" s="142">
        <v>0</v>
      </c>
      <c r="AE366" s="142">
        <v>0</v>
      </c>
      <c r="AF366" s="142">
        <v>0</v>
      </c>
      <c r="AG366" s="142">
        <v>0</v>
      </c>
      <c r="AH366" s="142">
        <v>0</v>
      </c>
      <c r="AI366" s="142">
        <v>4</v>
      </c>
      <c r="AJ366" s="364">
        <v>0</v>
      </c>
    </row>
    <row r="367" spans="1:54" s="48" customFormat="1" ht="38.25">
      <c r="A367" s="7">
        <v>89</v>
      </c>
      <c r="B367" s="7">
        <v>9</v>
      </c>
      <c r="C367" s="7"/>
      <c r="D367" s="14" t="s">
        <v>1089</v>
      </c>
      <c r="E367" s="14" t="s">
        <v>1086</v>
      </c>
      <c r="F367" s="49" t="s">
        <v>1090</v>
      </c>
      <c r="G367" s="375" t="s">
        <v>1091</v>
      </c>
      <c r="H367" s="45" t="s">
        <v>1064</v>
      </c>
      <c r="I367" s="45" t="s">
        <v>180</v>
      </c>
      <c r="J367" s="7" t="s">
        <v>5</v>
      </c>
      <c r="K367" s="46">
        <v>4</v>
      </c>
      <c r="L367" s="46">
        <v>9200000</v>
      </c>
      <c r="M367" s="46">
        <v>36800000</v>
      </c>
      <c r="N367" s="113">
        <v>9200000</v>
      </c>
      <c r="O367" s="319">
        <f t="shared" si="12"/>
        <v>36800000</v>
      </c>
      <c r="P367" s="374" t="s">
        <v>1359</v>
      </c>
      <c r="Q367" s="142">
        <v>0</v>
      </c>
      <c r="R367" s="142">
        <v>4</v>
      </c>
      <c r="S367" s="142">
        <v>0</v>
      </c>
      <c r="T367" s="142">
        <v>0</v>
      </c>
      <c r="U367" s="142">
        <v>0</v>
      </c>
      <c r="V367" s="142">
        <v>0</v>
      </c>
      <c r="W367" s="142">
        <v>0</v>
      </c>
      <c r="X367" s="142">
        <v>0</v>
      </c>
      <c r="Y367" s="142">
        <v>0</v>
      </c>
      <c r="Z367" s="142">
        <v>0</v>
      </c>
      <c r="AA367" s="142">
        <v>0</v>
      </c>
      <c r="AB367" s="142">
        <v>0</v>
      </c>
      <c r="AC367" s="142">
        <v>0</v>
      </c>
      <c r="AD367" s="142">
        <v>0</v>
      </c>
      <c r="AE367" s="142">
        <v>0</v>
      </c>
      <c r="AF367" s="142">
        <v>0</v>
      </c>
      <c r="AG367" s="142">
        <v>0</v>
      </c>
      <c r="AH367" s="142">
        <v>0</v>
      </c>
      <c r="AI367" s="142">
        <v>4</v>
      </c>
      <c r="AJ367" s="364">
        <v>0</v>
      </c>
    </row>
    <row r="368" spans="1:54" s="35" customFormat="1" ht="12.75">
      <c r="B368" s="50" t="s">
        <v>1092</v>
      </c>
      <c r="C368" s="362"/>
      <c r="D368" s="137"/>
      <c r="E368" s="363"/>
      <c r="F368" s="363"/>
      <c r="G368" s="50"/>
      <c r="H368" s="362"/>
      <c r="I368" s="362"/>
      <c r="J368" s="51"/>
      <c r="K368" s="351"/>
      <c r="L368" s="46"/>
      <c r="M368" s="351">
        <v>17920000</v>
      </c>
      <c r="N368" s="319"/>
      <c r="O368" s="320">
        <f>SUM(O369:O370)</f>
        <v>15996000</v>
      </c>
      <c r="P368" s="374" t="s">
        <v>1359</v>
      </c>
      <c r="Q368" s="142" t="e">
        <v>#N/A</v>
      </c>
      <c r="R368" s="142" t="e">
        <v>#N/A</v>
      </c>
      <c r="S368" s="142" t="e">
        <v>#N/A</v>
      </c>
      <c r="T368" s="142" t="e">
        <v>#N/A</v>
      </c>
      <c r="U368" s="142" t="e">
        <v>#N/A</v>
      </c>
      <c r="V368" s="142" t="e">
        <v>#N/A</v>
      </c>
      <c r="W368" s="142" t="e">
        <v>#N/A</v>
      </c>
      <c r="X368" s="142" t="e">
        <v>#N/A</v>
      </c>
      <c r="Y368" s="142" t="e">
        <v>#N/A</v>
      </c>
      <c r="Z368" s="142" t="e">
        <v>#N/A</v>
      </c>
      <c r="AA368" s="142" t="e">
        <v>#N/A</v>
      </c>
      <c r="AB368" s="142" t="e">
        <v>#N/A</v>
      </c>
      <c r="AC368" s="142" t="e">
        <v>#N/A</v>
      </c>
      <c r="AD368" s="142" t="e">
        <v>#N/A</v>
      </c>
      <c r="AE368" s="142" t="e">
        <v>#N/A</v>
      </c>
      <c r="AF368" s="142" t="e">
        <v>#N/A</v>
      </c>
      <c r="AG368" s="142" t="e">
        <v>#N/A</v>
      </c>
      <c r="AH368" s="142" t="e">
        <v>#N/A</v>
      </c>
      <c r="AI368" s="142" t="e">
        <v>#N/A</v>
      </c>
      <c r="AJ368" s="364" t="e">
        <v>#N/A</v>
      </c>
      <c r="AK368" s="364" t="e">
        <v>#N/A</v>
      </c>
      <c r="AL368" s="364" t="e">
        <v>#N/A</v>
      </c>
      <c r="AM368" s="364" t="e">
        <v>#N/A</v>
      </c>
      <c r="AN368" s="364" t="e">
        <v>#N/A</v>
      </c>
      <c r="AO368" s="364" t="e">
        <v>#N/A</v>
      </c>
      <c r="AP368" s="364" t="e">
        <v>#N/A</v>
      </c>
      <c r="AQ368" s="364" t="e">
        <v>#N/A</v>
      </c>
      <c r="AR368" s="364" t="e">
        <v>#N/A</v>
      </c>
      <c r="AS368" s="364" t="e">
        <v>#N/A</v>
      </c>
      <c r="AT368" s="364" t="e">
        <v>#N/A</v>
      </c>
      <c r="AU368" s="364" t="e">
        <v>#N/A</v>
      </c>
      <c r="AV368" s="364" t="e">
        <v>#N/A</v>
      </c>
      <c r="AW368" s="364" t="e">
        <v>#N/A</v>
      </c>
      <c r="AX368" s="364" t="e">
        <v>#N/A</v>
      </c>
      <c r="AY368" s="364" t="e">
        <v>#N/A</v>
      </c>
      <c r="AZ368" s="364" t="e">
        <v>#N/A</v>
      </c>
      <c r="BA368" s="364" t="e">
        <v>#N/A</v>
      </c>
      <c r="BB368" s="364" t="e">
        <v>#N/A</v>
      </c>
    </row>
    <row r="369" spans="1:54" s="48" customFormat="1" ht="25.5">
      <c r="A369" s="135">
        <v>90</v>
      </c>
      <c r="B369" s="7">
        <v>10</v>
      </c>
      <c r="C369" s="135"/>
      <c r="D369" s="136" t="s">
        <v>1093</v>
      </c>
      <c r="E369" s="136" t="s">
        <v>1094</v>
      </c>
      <c r="F369" s="135" t="s">
        <v>1095</v>
      </c>
      <c r="G369" s="395" t="s">
        <v>1096</v>
      </c>
      <c r="H369" s="52" t="s">
        <v>1097</v>
      </c>
      <c r="I369" s="52" t="s">
        <v>836</v>
      </c>
      <c r="J369" s="7" t="s">
        <v>113</v>
      </c>
      <c r="K369" s="46">
        <v>4</v>
      </c>
      <c r="L369" s="46">
        <v>2140000</v>
      </c>
      <c r="M369" s="46">
        <v>8560000</v>
      </c>
      <c r="N369" s="319">
        <v>1800000</v>
      </c>
      <c r="O369" s="319">
        <f>N369*K369</f>
        <v>7200000</v>
      </c>
      <c r="P369" s="374" t="s">
        <v>1359</v>
      </c>
      <c r="Q369" s="142">
        <v>0</v>
      </c>
      <c r="R369" s="142">
        <v>4</v>
      </c>
      <c r="S369" s="142">
        <v>0</v>
      </c>
      <c r="T369" s="142">
        <v>0</v>
      </c>
      <c r="U369" s="142">
        <v>0</v>
      </c>
      <c r="V369" s="142">
        <v>0</v>
      </c>
      <c r="W369" s="142">
        <v>0</v>
      </c>
      <c r="X369" s="142">
        <v>0</v>
      </c>
      <c r="Y369" s="142">
        <v>0</v>
      </c>
      <c r="Z369" s="142">
        <v>0</v>
      </c>
      <c r="AA369" s="142">
        <v>0</v>
      </c>
      <c r="AB369" s="142">
        <v>0</v>
      </c>
      <c r="AC369" s="142">
        <v>0</v>
      </c>
      <c r="AD369" s="142">
        <v>0</v>
      </c>
      <c r="AE369" s="142">
        <v>0</v>
      </c>
      <c r="AF369" s="142">
        <v>0</v>
      </c>
      <c r="AG369" s="142">
        <v>0</v>
      </c>
      <c r="AH369" s="142">
        <v>0</v>
      </c>
      <c r="AI369" s="142">
        <v>4</v>
      </c>
      <c r="AJ369" s="364">
        <v>0</v>
      </c>
    </row>
    <row r="370" spans="1:54" s="48" customFormat="1" ht="25.5">
      <c r="A370" s="7">
        <v>91</v>
      </c>
      <c r="B370" s="7">
        <v>11</v>
      </c>
      <c r="C370" s="7"/>
      <c r="D370" s="14" t="s">
        <v>1098</v>
      </c>
      <c r="E370" s="14" t="s">
        <v>1099</v>
      </c>
      <c r="F370" s="7" t="s">
        <v>1100</v>
      </c>
      <c r="G370" s="395" t="s">
        <v>1096</v>
      </c>
      <c r="H370" s="52" t="s">
        <v>1097</v>
      </c>
      <c r="I370" s="52" t="s">
        <v>836</v>
      </c>
      <c r="J370" s="7" t="s">
        <v>113</v>
      </c>
      <c r="K370" s="46">
        <v>4</v>
      </c>
      <c r="L370" s="46">
        <v>2340000</v>
      </c>
      <c r="M370" s="46">
        <v>9360000</v>
      </c>
      <c r="N370" s="319">
        <v>2199000</v>
      </c>
      <c r="O370" s="319">
        <f>N370*K370</f>
        <v>8796000</v>
      </c>
      <c r="P370" s="374" t="s">
        <v>1359</v>
      </c>
      <c r="Q370" s="142">
        <v>0</v>
      </c>
      <c r="R370" s="142">
        <v>4</v>
      </c>
      <c r="S370" s="142">
        <v>0</v>
      </c>
      <c r="T370" s="142">
        <v>0</v>
      </c>
      <c r="U370" s="142">
        <v>0</v>
      </c>
      <c r="V370" s="142">
        <v>0</v>
      </c>
      <c r="W370" s="142">
        <v>0</v>
      </c>
      <c r="X370" s="142">
        <v>0</v>
      </c>
      <c r="Y370" s="142">
        <v>0</v>
      </c>
      <c r="Z370" s="142">
        <v>0</v>
      </c>
      <c r="AA370" s="142">
        <v>0</v>
      </c>
      <c r="AB370" s="142">
        <v>0</v>
      </c>
      <c r="AC370" s="142">
        <v>0</v>
      </c>
      <c r="AD370" s="142">
        <v>0</v>
      </c>
      <c r="AE370" s="142">
        <v>0</v>
      </c>
      <c r="AF370" s="142">
        <v>0</v>
      </c>
      <c r="AG370" s="142">
        <v>0</v>
      </c>
      <c r="AH370" s="142">
        <v>0</v>
      </c>
      <c r="AI370" s="142">
        <v>4</v>
      </c>
      <c r="AJ370" s="364">
        <v>0</v>
      </c>
    </row>
    <row r="371" spans="1:54" s="35" customFormat="1" ht="12.75">
      <c r="B371" s="41" t="s">
        <v>502</v>
      </c>
      <c r="C371" s="362"/>
      <c r="D371" s="137"/>
      <c r="E371" s="144"/>
      <c r="F371" s="362"/>
      <c r="G371" s="50"/>
      <c r="H371" s="362"/>
      <c r="I371" s="362"/>
      <c r="J371" s="362"/>
      <c r="K371" s="351"/>
      <c r="L371" s="46"/>
      <c r="M371" s="351">
        <v>99098000</v>
      </c>
      <c r="N371" s="319"/>
      <c r="O371" s="320">
        <f>SUM(O372:O377)</f>
        <v>99088000</v>
      </c>
      <c r="P371" s="374" t="s">
        <v>1359</v>
      </c>
      <c r="Q371" s="142" t="e">
        <v>#N/A</v>
      </c>
      <c r="R371" s="142" t="e">
        <v>#N/A</v>
      </c>
      <c r="S371" s="142" t="e">
        <v>#N/A</v>
      </c>
      <c r="T371" s="142" t="e">
        <v>#N/A</v>
      </c>
      <c r="U371" s="142" t="e">
        <v>#N/A</v>
      </c>
      <c r="V371" s="142" t="e">
        <v>#N/A</v>
      </c>
      <c r="W371" s="142" t="e">
        <v>#N/A</v>
      </c>
      <c r="X371" s="142" t="e">
        <v>#N/A</v>
      </c>
      <c r="Y371" s="142" t="e">
        <v>#N/A</v>
      </c>
      <c r="Z371" s="142" t="e">
        <v>#N/A</v>
      </c>
      <c r="AA371" s="142" t="e">
        <v>#N/A</v>
      </c>
      <c r="AB371" s="142" t="e">
        <v>#N/A</v>
      </c>
      <c r="AC371" s="142" t="e">
        <v>#N/A</v>
      </c>
      <c r="AD371" s="142" t="e">
        <v>#N/A</v>
      </c>
      <c r="AE371" s="142" t="e">
        <v>#N/A</v>
      </c>
      <c r="AF371" s="142" t="e">
        <v>#N/A</v>
      </c>
      <c r="AG371" s="142" t="e">
        <v>#N/A</v>
      </c>
      <c r="AH371" s="142" t="e">
        <v>#N/A</v>
      </c>
      <c r="AI371" s="142" t="e">
        <v>#N/A</v>
      </c>
      <c r="AJ371" s="364" t="e">
        <v>#N/A</v>
      </c>
      <c r="AK371" s="364" t="e">
        <v>#N/A</v>
      </c>
      <c r="AL371" s="364" t="e">
        <v>#N/A</v>
      </c>
      <c r="AM371" s="364" t="e">
        <v>#N/A</v>
      </c>
      <c r="AN371" s="364" t="e">
        <v>#N/A</v>
      </c>
      <c r="AO371" s="364" t="e">
        <v>#N/A</v>
      </c>
      <c r="AP371" s="364" t="e">
        <v>#N/A</v>
      </c>
      <c r="AQ371" s="364" t="e">
        <v>#N/A</v>
      </c>
      <c r="AR371" s="364" t="e">
        <v>#N/A</v>
      </c>
      <c r="AS371" s="364" t="e">
        <v>#N/A</v>
      </c>
      <c r="AT371" s="364" t="e">
        <v>#N/A</v>
      </c>
      <c r="AU371" s="364" t="e">
        <v>#N/A</v>
      </c>
      <c r="AV371" s="364" t="e">
        <v>#N/A</v>
      </c>
      <c r="AW371" s="364" t="e">
        <v>#N/A</v>
      </c>
      <c r="AX371" s="364" t="e">
        <v>#N/A</v>
      </c>
      <c r="AY371" s="364" t="e">
        <v>#N/A</v>
      </c>
      <c r="AZ371" s="364" t="e">
        <v>#N/A</v>
      </c>
      <c r="BA371" s="364" t="e">
        <v>#N/A</v>
      </c>
      <c r="BB371" s="364" t="e">
        <v>#N/A</v>
      </c>
    </row>
    <row r="372" spans="1:54" s="48" customFormat="1" ht="25.5">
      <c r="A372" s="135">
        <v>247</v>
      </c>
      <c r="B372" s="7">
        <v>12</v>
      </c>
      <c r="C372" s="135"/>
      <c r="D372" s="136" t="s">
        <v>503</v>
      </c>
      <c r="E372" s="136" t="s">
        <v>503</v>
      </c>
      <c r="F372" s="135" t="s">
        <v>1101</v>
      </c>
      <c r="G372" s="375" t="s">
        <v>504</v>
      </c>
      <c r="H372" s="7" t="s">
        <v>1102</v>
      </c>
      <c r="I372" s="7" t="s">
        <v>4</v>
      </c>
      <c r="J372" s="7" t="s">
        <v>112</v>
      </c>
      <c r="K372" s="46">
        <v>2</v>
      </c>
      <c r="L372" s="46">
        <v>10150000</v>
      </c>
      <c r="M372" s="46">
        <v>20300000</v>
      </c>
      <c r="N372" s="319">
        <v>10150000</v>
      </c>
      <c r="O372" s="319">
        <f t="shared" ref="O372:O377" si="13">N372*K372</f>
        <v>20300000</v>
      </c>
      <c r="P372" s="374" t="s">
        <v>1359</v>
      </c>
      <c r="Q372" s="142">
        <v>0</v>
      </c>
      <c r="R372" s="142">
        <v>2</v>
      </c>
      <c r="S372" s="142">
        <v>0</v>
      </c>
      <c r="T372" s="142">
        <v>0</v>
      </c>
      <c r="U372" s="142">
        <v>0</v>
      </c>
      <c r="V372" s="142">
        <v>0</v>
      </c>
      <c r="W372" s="142">
        <v>0</v>
      </c>
      <c r="X372" s="142">
        <v>0</v>
      </c>
      <c r="Y372" s="142">
        <v>0</v>
      </c>
      <c r="Z372" s="142">
        <v>0</v>
      </c>
      <c r="AA372" s="142">
        <v>0</v>
      </c>
      <c r="AB372" s="142">
        <v>0</v>
      </c>
      <c r="AC372" s="142">
        <v>0</v>
      </c>
      <c r="AD372" s="142">
        <v>0</v>
      </c>
      <c r="AE372" s="142">
        <v>0</v>
      </c>
      <c r="AF372" s="142">
        <v>0</v>
      </c>
      <c r="AG372" s="142">
        <v>0</v>
      </c>
      <c r="AH372" s="142">
        <v>0</v>
      </c>
      <c r="AI372" s="142">
        <v>2</v>
      </c>
      <c r="AJ372" s="364">
        <v>0</v>
      </c>
    </row>
    <row r="373" spans="1:54" s="48" customFormat="1" ht="25.5">
      <c r="A373" s="7">
        <v>248</v>
      </c>
      <c r="B373" s="7">
        <v>13</v>
      </c>
      <c r="C373" s="7"/>
      <c r="D373" s="14" t="s">
        <v>505</v>
      </c>
      <c r="E373" s="14" t="s">
        <v>505</v>
      </c>
      <c r="F373" s="7" t="s">
        <v>1103</v>
      </c>
      <c r="G373" s="375" t="s">
        <v>506</v>
      </c>
      <c r="H373" s="7" t="s">
        <v>1102</v>
      </c>
      <c r="I373" s="7" t="s">
        <v>4</v>
      </c>
      <c r="J373" s="7" t="s">
        <v>5</v>
      </c>
      <c r="K373" s="46">
        <v>2</v>
      </c>
      <c r="L373" s="46">
        <v>12900000</v>
      </c>
      <c r="M373" s="46">
        <v>25800000</v>
      </c>
      <c r="N373" s="319">
        <v>12900000</v>
      </c>
      <c r="O373" s="319">
        <f t="shared" si="13"/>
        <v>25800000</v>
      </c>
      <c r="P373" s="374" t="s">
        <v>1359</v>
      </c>
      <c r="Q373" s="142">
        <v>0</v>
      </c>
      <c r="R373" s="142">
        <v>2</v>
      </c>
      <c r="S373" s="142">
        <v>0</v>
      </c>
      <c r="T373" s="142">
        <v>0</v>
      </c>
      <c r="U373" s="142">
        <v>0</v>
      </c>
      <c r="V373" s="142">
        <v>0</v>
      </c>
      <c r="W373" s="142">
        <v>0</v>
      </c>
      <c r="X373" s="142">
        <v>0</v>
      </c>
      <c r="Y373" s="142">
        <v>0</v>
      </c>
      <c r="Z373" s="142">
        <v>0</v>
      </c>
      <c r="AA373" s="142">
        <v>0</v>
      </c>
      <c r="AB373" s="142">
        <v>0</v>
      </c>
      <c r="AC373" s="142">
        <v>0</v>
      </c>
      <c r="AD373" s="142">
        <v>0</v>
      </c>
      <c r="AE373" s="142">
        <v>0</v>
      </c>
      <c r="AF373" s="142">
        <v>0</v>
      </c>
      <c r="AG373" s="142">
        <v>0</v>
      </c>
      <c r="AH373" s="142">
        <v>0</v>
      </c>
      <c r="AI373" s="142">
        <v>2</v>
      </c>
      <c r="AJ373" s="364">
        <v>0</v>
      </c>
    </row>
    <row r="374" spans="1:54" s="48" customFormat="1" ht="25.5">
      <c r="A374" s="7">
        <v>249</v>
      </c>
      <c r="B374" s="7">
        <v>14</v>
      </c>
      <c r="C374" s="7"/>
      <c r="D374" s="14" t="s">
        <v>507</v>
      </c>
      <c r="E374" s="14" t="s">
        <v>507</v>
      </c>
      <c r="F374" s="7" t="s">
        <v>1104</v>
      </c>
      <c r="G374" s="375" t="s">
        <v>508</v>
      </c>
      <c r="H374" s="7" t="s">
        <v>1102</v>
      </c>
      <c r="I374" s="7" t="s">
        <v>4</v>
      </c>
      <c r="J374" s="7" t="s">
        <v>5</v>
      </c>
      <c r="K374" s="46">
        <v>2</v>
      </c>
      <c r="L374" s="46">
        <v>20639000</v>
      </c>
      <c r="M374" s="46">
        <v>41278000</v>
      </c>
      <c r="N374" s="319">
        <v>20635000</v>
      </c>
      <c r="O374" s="319">
        <f t="shared" si="13"/>
        <v>41270000</v>
      </c>
      <c r="P374" s="374" t="s">
        <v>1359</v>
      </c>
      <c r="Q374" s="142">
        <v>0</v>
      </c>
      <c r="R374" s="142">
        <v>2</v>
      </c>
      <c r="S374" s="142">
        <v>0</v>
      </c>
      <c r="T374" s="142">
        <v>0</v>
      </c>
      <c r="U374" s="142">
        <v>0</v>
      </c>
      <c r="V374" s="142">
        <v>0</v>
      </c>
      <c r="W374" s="142">
        <v>0</v>
      </c>
      <c r="X374" s="142">
        <v>0</v>
      </c>
      <c r="Y374" s="142">
        <v>0</v>
      </c>
      <c r="Z374" s="142">
        <v>0</v>
      </c>
      <c r="AA374" s="142">
        <v>0</v>
      </c>
      <c r="AB374" s="142">
        <v>0</v>
      </c>
      <c r="AC374" s="142">
        <v>0</v>
      </c>
      <c r="AD374" s="142">
        <v>0</v>
      </c>
      <c r="AE374" s="142">
        <v>0</v>
      </c>
      <c r="AF374" s="142">
        <v>0</v>
      </c>
      <c r="AG374" s="142">
        <v>0</v>
      </c>
      <c r="AH374" s="142">
        <v>0</v>
      </c>
      <c r="AI374" s="142">
        <v>2</v>
      </c>
      <c r="AJ374" s="364">
        <v>0</v>
      </c>
    </row>
    <row r="375" spans="1:54" s="48" customFormat="1" ht="12.75">
      <c r="A375" s="7">
        <v>250</v>
      </c>
      <c r="B375" s="7">
        <v>15</v>
      </c>
      <c r="C375" s="7"/>
      <c r="D375" s="14" t="s">
        <v>71</v>
      </c>
      <c r="E375" s="14" t="s">
        <v>71</v>
      </c>
      <c r="F375" s="7" t="s">
        <v>1105</v>
      </c>
      <c r="G375" s="375" t="s">
        <v>509</v>
      </c>
      <c r="H375" s="7" t="s">
        <v>1102</v>
      </c>
      <c r="I375" s="7" t="s">
        <v>4</v>
      </c>
      <c r="J375" s="7" t="s">
        <v>5</v>
      </c>
      <c r="K375" s="46">
        <v>2</v>
      </c>
      <c r="L375" s="46">
        <v>4220000</v>
      </c>
      <c r="M375" s="46">
        <v>8440000</v>
      </c>
      <c r="N375" s="319">
        <v>4220000</v>
      </c>
      <c r="O375" s="319">
        <f t="shared" si="13"/>
        <v>8440000</v>
      </c>
      <c r="P375" s="374" t="s">
        <v>1359</v>
      </c>
      <c r="Q375" s="142">
        <v>0</v>
      </c>
      <c r="R375" s="142">
        <v>2</v>
      </c>
      <c r="S375" s="142">
        <v>0</v>
      </c>
      <c r="T375" s="142">
        <v>0</v>
      </c>
      <c r="U375" s="142">
        <v>0</v>
      </c>
      <c r="V375" s="142">
        <v>0</v>
      </c>
      <c r="W375" s="142">
        <v>0</v>
      </c>
      <c r="X375" s="142">
        <v>0</v>
      </c>
      <c r="Y375" s="142">
        <v>0</v>
      </c>
      <c r="Z375" s="142">
        <v>0</v>
      </c>
      <c r="AA375" s="142">
        <v>0</v>
      </c>
      <c r="AB375" s="142">
        <v>0</v>
      </c>
      <c r="AC375" s="142">
        <v>0</v>
      </c>
      <c r="AD375" s="142">
        <v>0</v>
      </c>
      <c r="AE375" s="142">
        <v>0</v>
      </c>
      <c r="AF375" s="142">
        <v>0</v>
      </c>
      <c r="AG375" s="142">
        <v>0</v>
      </c>
      <c r="AH375" s="142">
        <v>0</v>
      </c>
      <c r="AI375" s="142">
        <v>2</v>
      </c>
      <c r="AJ375" s="364">
        <v>0</v>
      </c>
    </row>
    <row r="376" spans="1:54" s="48" customFormat="1" ht="38.25">
      <c r="A376" s="7">
        <v>251</v>
      </c>
      <c r="B376" s="7">
        <v>16</v>
      </c>
      <c r="C376" s="7"/>
      <c r="D376" s="14" t="s">
        <v>510</v>
      </c>
      <c r="E376" s="14" t="s">
        <v>507</v>
      </c>
      <c r="F376" s="7" t="s">
        <v>1106</v>
      </c>
      <c r="G376" s="375" t="s">
        <v>511</v>
      </c>
      <c r="H376" s="7" t="s">
        <v>1102</v>
      </c>
      <c r="I376" s="7" t="s">
        <v>4</v>
      </c>
      <c r="J376" s="7" t="s">
        <v>5</v>
      </c>
      <c r="K376" s="46">
        <v>2</v>
      </c>
      <c r="L376" s="46">
        <v>759000</v>
      </c>
      <c r="M376" s="46">
        <v>1518000</v>
      </c>
      <c r="N376" s="319">
        <v>759000</v>
      </c>
      <c r="O376" s="319">
        <f t="shared" si="13"/>
        <v>1518000</v>
      </c>
      <c r="P376" s="374" t="s">
        <v>1359</v>
      </c>
      <c r="Q376" s="142">
        <v>0</v>
      </c>
      <c r="R376" s="142">
        <v>2</v>
      </c>
      <c r="S376" s="142">
        <v>0</v>
      </c>
      <c r="T376" s="142">
        <v>0</v>
      </c>
      <c r="U376" s="142">
        <v>0</v>
      </c>
      <c r="V376" s="142">
        <v>0</v>
      </c>
      <c r="W376" s="142">
        <v>0</v>
      </c>
      <c r="X376" s="142">
        <v>0</v>
      </c>
      <c r="Y376" s="142">
        <v>0</v>
      </c>
      <c r="Z376" s="142">
        <v>0</v>
      </c>
      <c r="AA376" s="142">
        <v>0</v>
      </c>
      <c r="AB376" s="142">
        <v>0</v>
      </c>
      <c r="AC376" s="142">
        <v>0</v>
      </c>
      <c r="AD376" s="142">
        <v>0</v>
      </c>
      <c r="AE376" s="142">
        <v>0</v>
      </c>
      <c r="AF376" s="142">
        <v>0</v>
      </c>
      <c r="AG376" s="142">
        <v>0</v>
      </c>
      <c r="AH376" s="142">
        <v>0</v>
      </c>
      <c r="AI376" s="142">
        <v>2</v>
      </c>
      <c r="AJ376" s="364">
        <v>0</v>
      </c>
    </row>
    <row r="377" spans="1:54" s="48" customFormat="1" ht="12.75">
      <c r="A377" s="7">
        <v>252</v>
      </c>
      <c r="B377" s="7">
        <v>17</v>
      </c>
      <c r="C377" s="7"/>
      <c r="D377" s="14" t="s">
        <v>512</v>
      </c>
      <c r="E377" s="14" t="s">
        <v>525</v>
      </c>
      <c r="F377" s="7" t="s">
        <v>1107</v>
      </c>
      <c r="G377" s="375" t="s">
        <v>511</v>
      </c>
      <c r="H377" s="7" t="s">
        <v>1102</v>
      </c>
      <c r="I377" s="7" t="s">
        <v>4</v>
      </c>
      <c r="J377" s="7" t="s">
        <v>5</v>
      </c>
      <c r="K377" s="46">
        <v>2</v>
      </c>
      <c r="L377" s="46">
        <v>881000</v>
      </c>
      <c r="M377" s="46">
        <v>1762000</v>
      </c>
      <c r="N377" s="319">
        <v>880000</v>
      </c>
      <c r="O377" s="319">
        <f t="shared" si="13"/>
        <v>1760000</v>
      </c>
      <c r="P377" s="374" t="s">
        <v>1359</v>
      </c>
      <c r="Q377" s="142">
        <v>0</v>
      </c>
      <c r="R377" s="142">
        <v>2</v>
      </c>
      <c r="S377" s="142">
        <v>0</v>
      </c>
      <c r="T377" s="142">
        <v>0</v>
      </c>
      <c r="U377" s="142">
        <v>0</v>
      </c>
      <c r="V377" s="142">
        <v>0</v>
      </c>
      <c r="W377" s="142">
        <v>0</v>
      </c>
      <c r="X377" s="142">
        <v>0</v>
      </c>
      <c r="Y377" s="142">
        <v>0</v>
      </c>
      <c r="Z377" s="142">
        <v>0</v>
      </c>
      <c r="AA377" s="142">
        <v>0</v>
      </c>
      <c r="AB377" s="142">
        <v>0</v>
      </c>
      <c r="AC377" s="142">
        <v>0</v>
      </c>
      <c r="AD377" s="142">
        <v>0</v>
      </c>
      <c r="AE377" s="142">
        <v>0</v>
      </c>
      <c r="AF377" s="142">
        <v>0</v>
      </c>
      <c r="AG377" s="142">
        <v>0</v>
      </c>
      <c r="AH377" s="142">
        <v>0</v>
      </c>
      <c r="AI377" s="142">
        <v>2</v>
      </c>
      <c r="AJ377" s="364">
        <v>0</v>
      </c>
    </row>
    <row r="378" spans="1:54" s="35" customFormat="1" ht="12.75">
      <c r="B378" s="50" t="s">
        <v>513</v>
      </c>
      <c r="C378" s="362"/>
      <c r="D378" s="137"/>
      <c r="E378" s="363"/>
      <c r="F378" s="362"/>
      <c r="G378" s="50"/>
      <c r="H378" s="362"/>
      <c r="I378" s="362"/>
      <c r="J378" s="362"/>
      <c r="K378" s="351"/>
      <c r="L378" s="46"/>
      <c r="M378" s="351">
        <v>366192000</v>
      </c>
      <c r="N378" s="319"/>
      <c r="O378" s="320">
        <f>SUM(O379:O389)</f>
        <v>366180000</v>
      </c>
      <c r="P378" s="374" t="s">
        <v>1359</v>
      </c>
      <c r="Q378" s="142" t="e">
        <v>#N/A</v>
      </c>
      <c r="R378" s="142" t="e">
        <v>#N/A</v>
      </c>
      <c r="S378" s="142" t="e">
        <v>#N/A</v>
      </c>
      <c r="T378" s="142" t="e">
        <v>#N/A</v>
      </c>
      <c r="U378" s="142" t="e">
        <v>#N/A</v>
      </c>
      <c r="V378" s="142" t="e">
        <v>#N/A</v>
      </c>
      <c r="W378" s="142" t="e">
        <v>#N/A</v>
      </c>
      <c r="X378" s="142" t="e">
        <v>#N/A</v>
      </c>
      <c r="Y378" s="142" t="e">
        <v>#N/A</v>
      </c>
      <c r="Z378" s="142" t="e">
        <v>#N/A</v>
      </c>
      <c r="AA378" s="142" t="e">
        <v>#N/A</v>
      </c>
      <c r="AB378" s="142" t="e">
        <v>#N/A</v>
      </c>
      <c r="AC378" s="142" t="e">
        <v>#N/A</v>
      </c>
      <c r="AD378" s="142" t="e">
        <v>#N/A</v>
      </c>
      <c r="AE378" s="142" t="e">
        <v>#N/A</v>
      </c>
      <c r="AF378" s="142" t="e">
        <v>#N/A</v>
      </c>
      <c r="AG378" s="142" t="e">
        <v>#N/A</v>
      </c>
      <c r="AH378" s="142" t="e">
        <v>#N/A</v>
      </c>
      <c r="AI378" s="142" t="e">
        <v>#N/A</v>
      </c>
      <c r="AJ378" s="364" t="e">
        <v>#N/A</v>
      </c>
      <c r="AK378" s="364" t="e">
        <v>#N/A</v>
      </c>
      <c r="AL378" s="364" t="e">
        <v>#N/A</v>
      </c>
      <c r="AM378" s="364" t="e">
        <v>#N/A</v>
      </c>
      <c r="AN378" s="364" t="e">
        <v>#N/A</v>
      </c>
      <c r="AO378" s="364" t="e">
        <v>#N/A</v>
      </c>
      <c r="AP378" s="364" t="e">
        <v>#N/A</v>
      </c>
      <c r="AQ378" s="364" t="e">
        <v>#N/A</v>
      </c>
      <c r="AR378" s="364" t="e">
        <v>#N/A</v>
      </c>
      <c r="AS378" s="364" t="e">
        <v>#N/A</v>
      </c>
      <c r="AT378" s="364" t="e">
        <v>#N/A</v>
      </c>
      <c r="AU378" s="364" t="e">
        <v>#N/A</v>
      </c>
      <c r="AV378" s="364" t="e">
        <v>#N/A</v>
      </c>
      <c r="AW378" s="364" t="e">
        <v>#N/A</v>
      </c>
      <c r="AX378" s="364" t="e">
        <v>#N/A</v>
      </c>
      <c r="AY378" s="364" t="e">
        <v>#N/A</v>
      </c>
      <c r="AZ378" s="364" t="e">
        <v>#N/A</v>
      </c>
      <c r="BA378" s="364" t="e">
        <v>#N/A</v>
      </c>
      <c r="BB378" s="364" t="e">
        <v>#N/A</v>
      </c>
    </row>
    <row r="379" spans="1:54" s="48" customFormat="1" ht="25.5">
      <c r="A379" s="135">
        <v>253</v>
      </c>
      <c r="B379" s="7">
        <v>18</v>
      </c>
      <c r="C379" s="135"/>
      <c r="D379" s="136" t="s">
        <v>514</v>
      </c>
      <c r="E379" s="136" t="s">
        <v>1108</v>
      </c>
      <c r="F379" s="135" t="s">
        <v>1109</v>
      </c>
      <c r="G379" s="375" t="s">
        <v>515</v>
      </c>
      <c r="H379" s="7" t="s">
        <v>1097</v>
      </c>
      <c r="I379" s="7" t="s">
        <v>836</v>
      </c>
      <c r="J379" s="7" t="s">
        <v>192</v>
      </c>
      <c r="K379" s="46">
        <v>17</v>
      </c>
      <c r="L379" s="46">
        <v>6840000</v>
      </c>
      <c r="M379" s="46">
        <v>116280000</v>
      </c>
      <c r="N379" s="319">
        <v>6840000</v>
      </c>
      <c r="O379" s="319">
        <f t="shared" ref="O379:O389" si="14">N379*K379</f>
        <v>116280000</v>
      </c>
      <c r="P379" s="374" t="s">
        <v>1359</v>
      </c>
      <c r="Q379" s="142">
        <v>0</v>
      </c>
      <c r="R379" s="142">
        <v>2</v>
      </c>
      <c r="S379" s="142">
        <v>0</v>
      </c>
      <c r="T379" s="142">
        <v>0</v>
      </c>
      <c r="U379" s="142">
        <v>0</v>
      </c>
      <c r="V379" s="142">
        <v>0</v>
      </c>
      <c r="W379" s="142">
        <v>0</v>
      </c>
      <c r="X379" s="142">
        <v>0</v>
      </c>
      <c r="Y379" s="142">
        <v>15</v>
      </c>
      <c r="Z379" s="142">
        <v>0</v>
      </c>
      <c r="AA379" s="142">
        <v>0</v>
      </c>
      <c r="AB379" s="142">
        <v>0</v>
      </c>
      <c r="AC379" s="142">
        <v>0</v>
      </c>
      <c r="AD379" s="142">
        <v>0</v>
      </c>
      <c r="AE379" s="142">
        <v>0</v>
      </c>
      <c r="AF379" s="142">
        <v>0</v>
      </c>
      <c r="AG379" s="142">
        <v>0</v>
      </c>
      <c r="AH379" s="142">
        <v>0</v>
      </c>
      <c r="AI379" s="142">
        <v>17</v>
      </c>
      <c r="AJ379" s="364">
        <v>0</v>
      </c>
    </row>
    <row r="380" spans="1:54" s="48" customFormat="1" ht="25.5">
      <c r="A380" s="7">
        <v>254</v>
      </c>
      <c r="B380" s="7">
        <v>19</v>
      </c>
      <c r="C380" s="7"/>
      <c r="D380" s="14" t="s">
        <v>514</v>
      </c>
      <c r="E380" s="14" t="s">
        <v>1108</v>
      </c>
      <c r="F380" s="7" t="s">
        <v>1110</v>
      </c>
      <c r="G380" s="375" t="s">
        <v>515</v>
      </c>
      <c r="H380" s="7" t="s">
        <v>1097</v>
      </c>
      <c r="I380" s="7" t="s">
        <v>836</v>
      </c>
      <c r="J380" s="7" t="s">
        <v>192</v>
      </c>
      <c r="K380" s="46">
        <v>2</v>
      </c>
      <c r="L380" s="46">
        <v>3400000</v>
      </c>
      <c r="M380" s="46">
        <v>6800000</v>
      </c>
      <c r="N380" s="319">
        <v>3400000</v>
      </c>
      <c r="O380" s="319">
        <f t="shared" si="14"/>
        <v>6800000</v>
      </c>
      <c r="P380" s="374" t="s">
        <v>1359</v>
      </c>
      <c r="Q380" s="142">
        <v>0</v>
      </c>
      <c r="R380" s="142">
        <v>2</v>
      </c>
      <c r="S380" s="142">
        <v>0</v>
      </c>
      <c r="T380" s="142">
        <v>0</v>
      </c>
      <c r="U380" s="142">
        <v>0</v>
      </c>
      <c r="V380" s="142">
        <v>0</v>
      </c>
      <c r="W380" s="142">
        <v>0</v>
      </c>
      <c r="X380" s="142">
        <v>0</v>
      </c>
      <c r="Y380" s="142">
        <v>0</v>
      </c>
      <c r="Z380" s="142">
        <v>0</v>
      </c>
      <c r="AA380" s="142">
        <v>0</v>
      </c>
      <c r="AB380" s="142">
        <v>0</v>
      </c>
      <c r="AC380" s="142">
        <v>0</v>
      </c>
      <c r="AD380" s="142">
        <v>0</v>
      </c>
      <c r="AE380" s="142">
        <v>0</v>
      </c>
      <c r="AF380" s="142">
        <v>0</v>
      </c>
      <c r="AG380" s="142">
        <v>0</v>
      </c>
      <c r="AH380" s="142">
        <v>0</v>
      </c>
      <c r="AI380" s="142">
        <v>2</v>
      </c>
      <c r="AJ380" s="364">
        <v>0</v>
      </c>
    </row>
    <row r="381" spans="1:54" s="48" customFormat="1" ht="25.5">
      <c r="A381" s="7">
        <v>255</v>
      </c>
      <c r="B381" s="7">
        <v>20</v>
      </c>
      <c r="C381" s="7"/>
      <c r="D381" s="14" t="s">
        <v>503</v>
      </c>
      <c r="E381" s="14" t="s">
        <v>503</v>
      </c>
      <c r="F381" s="7" t="s">
        <v>1101</v>
      </c>
      <c r="G381" s="375" t="s">
        <v>504</v>
      </c>
      <c r="H381" s="7" t="s">
        <v>1102</v>
      </c>
      <c r="I381" s="7" t="s">
        <v>4</v>
      </c>
      <c r="J381" s="7" t="s">
        <v>112</v>
      </c>
      <c r="K381" s="46">
        <v>4</v>
      </c>
      <c r="L381" s="46">
        <v>10150000</v>
      </c>
      <c r="M381" s="46">
        <v>40600000</v>
      </c>
      <c r="N381" s="319">
        <v>10150000</v>
      </c>
      <c r="O381" s="319">
        <f t="shared" si="14"/>
        <v>40600000</v>
      </c>
      <c r="P381" s="374" t="s">
        <v>1359</v>
      </c>
      <c r="Q381" s="142">
        <v>0</v>
      </c>
      <c r="R381" s="142">
        <v>4</v>
      </c>
      <c r="S381" s="142">
        <v>0</v>
      </c>
      <c r="T381" s="142">
        <v>0</v>
      </c>
      <c r="U381" s="142">
        <v>0</v>
      </c>
      <c r="V381" s="142">
        <v>0</v>
      </c>
      <c r="W381" s="142">
        <v>0</v>
      </c>
      <c r="X381" s="142">
        <v>0</v>
      </c>
      <c r="Y381" s="142">
        <v>0</v>
      </c>
      <c r="Z381" s="142">
        <v>0</v>
      </c>
      <c r="AA381" s="142">
        <v>0</v>
      </c>
      <c r="AB381" s="142">
        <v>0</v>
      </c>
      <c r="AC381" s="142">
        <v>0</v>
      </c>
      <c r="AD381" s="142">
        <v>0</v>
      </c>
      <c r="AE381" s="142">
        <v>0</v>
      </c>
      <c r="AF381" s="142">
        <v>0</v>
      </c>
      <c r="AG381" s="142">
        <v>0</v>
      </c>
      <c r="AH381" s="142">
        <v>0</v>
      </c>
      <c r="AI381" s="142">
        <v>4</v>
      </c>
      <c r="AJ381" s="364">
        <v>0</v>
      </c>
    </row>
    <row r="382" spans="1:54" s="48" customFormat="1" ht="25.5">
      <c r="A382" s="7">
        <v>256</v>
      </c>
      <c r="B382" s="7">
        <v>21</v>
      </c>
      <c r="C382" s="7"/>
      <c r="D382" s="14" t="s">
        <v>505</v>
      </c>
      <c r="E382" s="14" t="s">
        <v>505</v>
      </c>
      <c r="F382" s="7" t="s">
        <v>1103</v>
      </c>
      <c r="G382" s="375" t="s">
        <v>506</v>
      </c>
      <c r="H382" s="7" t="s">
        <v>1102</v>
      </c>
      <c r="I382" s="7" t="s">
        <v>4</v>
      </c>
      <c r="J382" s="7" t="s">
        <v>5</v>
      </c>
      <c r="K382" s="46">
        <v>4</v>
      </c>
      <c r="L382" s="46">
        <v>12900000</v>
      </c>
      <c r="M382" s="46">
        <v>51600000</v>
      </c>
      <c r="N382" s="319">
        <v>12900000</v>
      </c>
      <c r="O382" s="319">
        <f t="shared" si="14"/>
        <v>51600000</v>
      </c>
      <c r="P382" s="374" t="s">
        <v>1359</v>
      </c>
      <c r="Q382" s="142">
        <v>0</v>
      </c>
      <c r="R382" s="142">
        <v>4</v>
      </c>
      <c r="S382" s="142">
        <v>0</v>
      </c>
      <c r="T382" s="142">
        <v>0</v>
      </c>
      <c r="U382" s="142">
        <v>0</v>
      </c>
      <c r="V382" s="142">
        <v>0</v>
      </c>
      <c r="W382" s="142">
        <v>0</v>
      </c>
      <c r="X382" s="142">
        <v>0</v>
      </c>
      <c r="Y382" s="142">
        <v>0</v>
      </c>
      <c r="Z382" s="142">
        <v>0</v>
      </c>
      <c r="AA382" s="142">
        <v>0</v>
      </c>
      <c r="AB382" s="142">
        <v>0</v>
      </c>
      <c r="AC382" s="142">
        <v>0</v>
      </c>
      <c r="AD382" s="142">
        <v>0</v>
      </c>
      <c r="AE382" s="142">
        <v>0</v>
      </c>
      <c r="AF382" s="142">
        <v>0</v>
      </c>
      <c r="AG382" s="142">
        <v>0</v>
      </c>
      <c r="AH382" s="142">
        <v>0</v>
      </c>
      <c r="AI382" s="142">
        <v>4</v>
      </c>
      <c r="AJ382" s="364">
        <v>0</v>
      </c>
    </row>
    <row r="383" spans="1:54" s="48" customFormat="1" ht="12.75">
      <c r="A383" s="7">
        <v>257</v>
      </c>
      <c r="B383" s="7">
        <v>22</v>
      </c>
      <c r="C383" s="7"/>
      <c r="D383" s="14" t="s">
        <v>516</v>
      </c>
      <c r="E383" s="14" t="s">
        <v>516</v>
      </c>
      <c r="F383" s="7" t="s">
        <v>384</v>
      </c>
      <c r="G383" s="375" t="s">
        <v>517</v>
      </c>
      <c r="H383" s="7" t="s">
        <v>1102</v>
      </c>
      <c r="I383" s="7" t="s">
        <v>4</v>
      </c>
      <c r="J383" s="7" t="s">
        <v>113</v>
      </c>
      <c r="K383" s="46">
        <v>5</v>
      </c>
      <c r="L383" s="46">
        <v>2230000</v>
      </c>
      <c r="M383" s="46">
        <v>11150000</v>
      </c>
      <c r="N383" s="319">
        <v>2230000</v>
      </c>
      <c r="O383" s="319">
        <f t="shared" si="14"/>
        <v>11150000</v>
      </c>
      <c r="P383" s="374" t="s">
        <v>1359</v>
      </c>
      <c r="Q383" s="142">
        <v>0</v>
      </c>
      <c r="R383" s="142">
        <v>0</v>
      </c>
      <c r="S383" s="142">
        <v>0</v>
      </c>
      <c r="T383" s="142">
        <v>0</v>
      </c>
      <c r="U383" s="142">
        <v>0</v>
      </c>
      <c r="V383" s="142">
        <v>0</v>
      </c>
      <c r="W383" s="142">
        <v>0</v>
      </c>
      <c r="X383" s="142">
        <v>0</v>
      </c>
      <c r="Y383" s="142">
        <v>5</v>
      </c>
      <c r="Z383" s="142">
        <v>0</v>
      </c>
      <c r="AA383" s="142">
        <v>0</v>
      </c>
      <c r="AB383" s="142">
        <v>0</v>
      </c>
      <c r="AC383" s="142">
        <v>0</v>
      </c>
      <c r="AD383" s="142">
        <v>0</v>
      </c>
      <c r="AE383" s="142">
        <v>0</v>
      </c>
      <c r="AF383" s="142">
        <v>0</v>
      </c>
      <c r="AG383" s="142">
        <v>0</v>
      </c>
      <c r="AH383" s="142">
        <v>0</v>
      </c>
      <c r="AI383" s="142">
        <v>5</v>
      </c>
      <c r="AJ383" s="364">
        <v>0</v>
      </c>
    </row>
    <row r="384" spans="1:54" s="48" customFormat="1" ht="25.5">
      <c r="A384" s="7">
        <v>258</v>
      </c>
      <c r="B384" s="7">
        <v>23</v>
      </c>
      <c r="C384" s="7"/>
      <c r="D384" s="14" t="s">
        <v>518</v>
      </c>
      <c r="E384" s="14" t="s">
        <v>518</v>
      </c>
      <c r="F384" s="7" t="s">
        <v>548</v>
      </c>
      <c r="G384" s="375" t="s">
        <v>519</v>
      </c>
      <c r="H384" s="7" t="s">
        <v>1102</v>
      </c>
      <c r="I384" s="7" t="s">
        <v>4</v>
      </c>
      <c r="J384" s="7" t="s">
        <v>5</v>
      </c>
      <c r="K384" s="46">
        <v>2</v>
      </c>
      <c r="L384" s="46">
        <v>20264000</v>
      </c>
      <c r="M384" s="46">
        <v>40528000</v>
      </c>
      <c r="N384" s="319">
        <v>20260000</v>
      </c>
      <c r="O384" s="319">
        <f t="shared" si="14"/>
        <v>40520000</v>
      </c>
      <c r="P384" s="374" t="s">
        <v>1359</v>
      </c>
      <c r="Q384" s="142">
        <v>0</v>
      </c>
      <c r="R384" s="142">
        <v>2</v>
      </c>
      <c r="S384" s="142">
        <v>0</v>
      </c>
      <c r="T384" s="142">
        <v>0</v>
      </c>
      <c r="U384" s="142">
        <v>0</v>
      </c>
      <c r="V384" s="142">
        <v>0</v>
      </c>
      <c r="W384" s="142">
        <v>0</v>
      </c>
      <c r="X384" s="142">
        <v>0</v>
      </c>
      <c r="Y384" s="142">
        <v>0</v>
      </c>
      <c r="Z384" s="142">
        <v>0</v>
      </c>
      <c r="AA384" s="142">
        <v>0</v>
      </c>
      <c r="AB384" s="142">
        <v>0</v>
      </c>
      <c r="AC384" s="142">
        <v>0</v>
      </c>
      <c r="AD384" s="142">
        <v>0</v>
      </c>
      <c r="AE384" s="142">
        <v>0</v>
      </c>
      <c r="AF384" s="142">
        <v>0</v>
      </c>
      <c r="AG384" s="142">
        <v>0</v>
      </c>
      <c r="AH384" s="142">
        <v>0</v>
      </c>
      <c r="AI384" s="142">
        <v>2</v>
      </c>
      <c r="AJ384" s="364">
        <v>0</v>
      </c>
    </row>
    <row r="385" spans="1:54" s="48" customFormat="1" ht="25.5">
      <c r="A385" s="7">
        <v>259</v>
      </c>
      <c r="B385" s="7">
        <v>24</v>
      </c>
      <c r="C385" s="7"/>
      <c r="D385" s="14" t="s">
        <v>507</v>
      </c>
      <c r="E385" s="14" t="s">
        <v>507</v>
      </c>
      <c r="F385" s="7" t="s">
        <v>1105</v>
      </c>
      <c r="G385" s="375" t="s">
        <v>508</v>
      </c>
      <c r="H385" s="7" t="s">
        <v>1102</v>
      </c>
      <c r="I385" s="7" t="s">
        <v>4</v>
      </c>
      <c r="J385" s="7" t="s">
        <v>5</v>
      </c>
      <c r="K385" s="46">
        <v>2</v>
      </c>
      <c r="L385" s="46">
        <v>5710000</v>
      </c>
      <c r="M385" s="46">
        <v>11420000</v>
      </c>
      <c r="N385" s="319">
        <v>5710000</v>
      </c>
      <c r="O385" s="319">
        <f t="shared" si="14"/>
        <v>11420000</v>
      </c>
      <c r="P385" s="374" t="s">
        <v>1359</v>
      </c>
      <c r="Q385" s="142">
        <v>0</v>
      </c>
      <c r="R385" s="142">
        <v>2</v>
      </c>
      <c r="S385" s="142">
        <v>0</v>
      </c>
      <c r="T385" s="142">
        <v>0</v>
      </c>
      <c r="U385" s="142">
        <v>0</v>
      </c>
      <c r="V385" s="142">
        <v>0</v>
      </c>
      <c r="W385" s="142">
        <v>0</v>
      </c>
      <c r="X385" s="142">
        <v>0</v>
      </c>
      <c r="Y385" s="142">
        <v>0</v>
      </c>
      <c r="Z385" s="142">
        <v>0</v>
      </c>
      <c r="AA385" s="142">
        <v>0</v>
      </c>
      <c r="AB385" s="142">
        <v>0</v>
      </c>
      <c r="AC385" s="142">
        <v>0</v>
      </c>
      <c r="AD385" s="142">
        <v>0</v>
      </c>
      <c r="AE385" s="142">
        <v>0</v>
      </c>
      <c r="AF385" s="142">
        <v>0</v>
      </c>
      <c r="AG385" s="142">
        <v>0</v>
      </c>
      <c r="AH385" s="142">
        <v>0</v>
      </c>
      <c r="AI385" s="142">
        <v>2</v>
      </c>
      <c r="AJ385" s="364">
        <v>0</v>
      </c>
    </row>
    <row r="386" spans="1:54" s="48" customFormat="1" ht="25.5">
      <c r="A386" s="7">
        <v>260</v>
      </c>
      <c r="B386" s="7">
        <v>25</v>
      </c>
      <c r="C386" s="7"/>
      <c r="D386" s="14" t="s">
        <v>520</v>
      </c>
      <c r="E386" s="14" t="s">
        <v>520</v>
      </c>
      <c r="F386" s="7" t="s">
        <v>1111</v>
      </c>
      <c r="G386" s="375" t="s">
        <v>522</v>
      </c>
      <c r="H386" s="7" t="s">
        <v>1102</v>
      </c>
      <c r="I386" s="7" t="s">
        <v>4</v>
      </c>
      <c r="J386" s="7" t="s">
        <v>5</v>
      </c>
      <c r="K386" s="46">
        <v>4</v>
      </c>
      <c r="L386" s="46">
        <v>2346000</v>
      </c>
      <c r="M386" s="46">
        <v>9384000</v>
      </c>
      <c r="N386" s="319">
        <v>2345000</v>
      </c>
      <c r="O386" s="319">
        <f t="shared" si="14"/>
        <v>9380000</v>
      </c>
      <c r="P386" s="374" t="s">
        <v>1359</v>
      </c>
      <c r="Q386" s="142">
        <v>0</v>
      </c>
      <c r="R386" s="142">
        <v>4</v>
      </c>
      <c r="S386" s="142">
        <v>0</v>
      </c>
      <c r="T386" s="142">
        <v>0</v>
      </c>
      <c r="U386" s="142">
        <v>0</v>
      </c>
      <c r="V386" s="142">
        <v>0</v>
      </c>
      <c r="W386" s="142">
        <v>0</v>
      </c>
      <c r="X386" s="142">
        <v>0</v>
      </c>
      <c r="Y386" s="142">
        <v>0</v>
      </c>
      <c r="Z386" s="142">
        <v>0</v>
      </c>
      <c r="AA386" s="142">
        <v>0</v>
      </c>
      <c r="AB386" s="142">
        <v>0</v>
      </c>
      <c r="AC386" s="142">
        <v>0</v>
      </c>
      <c r="AD386" s="142">
        <v>0</v>
      </c>
      <c r="AE386" s="142">
        <v>0</v>
      </c>
      <c r="AF386" s="142">
        <v>0</v>
      </c>
      <c r="AG386" s="142">
        <v>0</v>
      </c>
      <c r="AH386" s="142">
        <v>0</v>
      </c>
      <c r="AI386" s="142">
        <v>4</v>
      </c>
      <c r="AJ386" s="364">
        <v>0</v>
      </c>
    </row>
    <row r="387" spans="1:54" s="48" customFormat="1" ht="25.5">
      <c r="A387" s="7">
        <v>261</v>
      </c>
      <c r="B387" s="7">
        <v>26</v>
      </c>
      <c r="C387" s="7"/>
      <c r="D387" s="14" t="s">
        <v>523</v>
      </c>
      <c r="E387" s="14" t="s">
        <v>523</v>
      </c>
      <c r="F387" s="7" t="s">
        <v>548</v>
      </c>
      <c r="G387" s="375" t="s">
        <v>524</v>
      </c>
      <c r="H387" s="7" t="s">
        <v>1102</v>
      </c>
      <c r="I387" s="7" t="s">
        <v>4</v>
      </c>
      <c r="J387" s="7" t="s">
        <v>5</v>
      </c>
      <c r="K387" s="46">
        <v>2</v>
      </c>
      <c r="L387" s="46">
        <v>12180000</v>
      </c>
      <c r="M387" s="46">
        <v>24360000</v>
      </c>
      <c r="N387" s="319">
        <v>12180000</v>
      </c>
      <c r="O387" s="319">
        <f t="shared" si="14"/>
        <v>24360000</v>
      </c>
      <c r="P387" s="374" t="s">
        <v>1359</v>
      </c>
      <c r="Q387" s="142">
        <v>0</v>
      </c>
      <c r="R387" s="142">
        <v>2</v>
      </c>
      <c r="S387" s="142">
        <v>0</v>
      </c>
      <c r="T387" s="142">
        <v>0</v>
      </c>
      <c r="U387" s="142">
        <v>0</v>
      </c>
      <c r="V387" s="142">
        <v>0</v>
      </c>
      <c r="W387" s="142">
        <v>0</v>
      </c>
      <c r="X387" s="142">
        <v>0</v>
      </c>
      <c r="Y387" s="142">
        <v>0</v>
      </c>
      <c r="Z387" s="142">
        <v>0</v>
      </c>
      <c r="AA387" s="142">
        <v>0</v>
      </c>
      <c r="AB387" s="142">
        <v>0</v>
      </c>
      <c r="AC387" s="142">
        <v>0</v>
      </c>
      <c r="AD387" s="142">
        <v>0</v>
      </c>
      <c r="AE387" s="142">
        <v>0</v>
      </c>
      <c r="AF387" s="142">
        <v>0</v>
      </c>
      <c r="AG387" s="142">
        <v>0</v>
      </c>
      <c r="AH387" s="142">
        <v>0</v>
      </c>
      <c r="AI387" s="142">
        <v>2</v>
      </c>
      <c r="AJ387" s="364">
        <v>0</v>
      </c>
    </row>
    <row r="388" spans="1:54" s="48" customFormat="1" ht="12.75">
      <c r="A388" s="7">
        <v>262</v>
      </c>
      <c r="B388" s="7">
        <v>27</v>
      </c>
      <c r="C388" s="7"/>
      <c r="D388" s="14" t="s">
        <v>525</v>
      </c>
      <c r="E388" s="14" t="s">
        <v>525</v>
      </c>
      <c r="F388" s="7" t="s">
        <v>1103</v>
      </c>
      <c r="G388" s="375" t="s">
        <v>511</v>
      </c>
      <c r="H388" s="7" t="s">
        <v>1102</v>
      </c>
      <c r="I388" s="7" t="s">
        <v>4</v>
      </c>
      <c r="J388" s="7" t="s">
        <v>5</v>
      </c>
      <c r="K388" s="46">
        <v>2</v>
      </c>
      <c r="L388" s="46">
        <v>16155000</v>
      </c>
      <c r="M388" s="46">
        <v>32310000</v>
      </c>
      <c r="N388" s="319">
        <v>16155000</v>
      </c>
      <c r="O388" s="319">
        <f t="shared" si="14"/>
        <v>32310000</v>
      </c>
      <c r="P388" s="374" t="s">
        <v>1359</v>
      </c>
      <c r="Q388" s="142">
        <v>0</v>
      </c>
      <c r="R388" s="142">
        <v>2</v>
      </c>
      <c r="S388" s="142">
        <v>0</v>
      </c>
      <c r="T388" s="142">
        <v>0</v>
      </c>
      <c r="U388" s="142">
        <v>0</v>
      </c>
      <c r="V388" s="142">
        <v>0</v>
      </c>
      <c r="W388" s="142">
        <v>0</v>
      </c>
      <c r="X388" s="142">
        <v>0</v>
      </c>
      <c r="Y388" s="142">
        <v>0</v>
      </c>
      <c r="Z388" s="142">
        <v>0</v>
      </c>
      <c r="AA388" s="142">
        <v>0</v>
      </c>
      <c r="AB388" s="142">
        <v>0</v>
      </c>
      <c r="AC388" s="142">
        <v>0</v>
      </c>
      <c r="AD388" s="142">
        <v>0</v>
      </c>
      <c r="AE388" s="142">
        <v>0</v>
      </c>
      <c r="AF388" s="142">
        <v>0</v>
      </c>
      <c r="AG388" s="142">
        <v>0</v>
      </c>
      <c r="AH388" s="142">
        <v>0</v>
      </c>
      <c r="AI388" s="142">
        <v>2</v>
      </c>
      <c r="AJ388" s="364">
        <v>0</v>
      </c>
    </row>
    <row r="389" spans="1:54" s="48" customFormat="1" ht="25.5">
      <c r="A389" s="7">
        <v>263</v>
      </c>
      <c r="B389" s="7">
        <v>28</v>
      </c>
      <c r="C389" s="7"/>
      <c r="D389" s="14" t="s">
        <v>526</v>
      </c>
      <c r="E389" s="14" t="s">
        <v>526</v>
      </c>
      <c r="F389" s="7" t="s">
        <v>1112</v>
      </c>
      <c r="G389" s="375" t="s">
        <v>527</v>
      </c>
      <c r="H389" s="7" t="s">
        <v>1102</v>
      </c>
      <c r="I389" s="7" t="s">
        <v>4</v>
      </c>
      <c r="J389" s="7" t="s">
        <v>5</v>
      </c>
      <c r="K389" s="46">
        <v>2</v>
      </c>
      <c r="L389" s="46">
        <v>10880000</v>
      </c>
      <c r="M389" s="46">
        <v>21760000</v>
      </c>
      <c r="N389" s="319">
        <v>10880000</v>
      </c>
      <c r="O389" s="319">
        <f t="shared" si="14"/>
        <v>21760000</v>
      </c>
      <c r="P389" s="374" t="s">
        <v>1359</v>
      </c>
      <c r="Q389" s="142">
        <v>0</v>
      </c>
      <c r="R389" s="142">
        <v>2</v>
      </c>
      <c r="S389" s="142">
        <v>0</v>
      </c>
      <c r="T389" s="142">
        <v>0</v>
      </c>
      <c r="U389" s="142">
        <v>0</v>
      </c>
      <c r="V389" s="142">
        <v>0</v>
      </c>
      <c r="W389" s="142">
        <v>0</v>
      </c>
      <c r="X389" s="142">
        <v>0</v>
      </c>
      <c r="Y389" s="142">
        <v>0</v>
      </c>
      <c r="Z389" s="142">
        <v>0</v>
      </c>
      <c r="AA389" s="142">
        <v>0</v>
      </c>
      <c r="AB389" s="142">
        <v>0</v>
      </c>
      <c r="AC389" s="142">
        <v>0</v>
      </c>
      <c r="AD389" s="142">
        <v>0</v>
      </c>
      <c r="AE389" s="142">
        <v>0</v>
      </c>
      <c r="AF389" s="142">
        <v>0</v>
      </c>
      <c r="AG389" s="142">
        <v>0</v>
      </c>
      <c r="AH389" s="142">
        <v>0</v>
      </c>
      <c r="AI389" s="142">
        <v>2</v>
      </c>
      <c r="AJ389" s="364">
        <v>0</v>
      </c>
    </row>
    <row r="390" spans="1:54" s="35" customFormat="1" ht="12.75">
      <c r="B390" s="50" t="s">
        <v>1113</v>
      </c>
      <c r="C390" s="362"/>
      <c r="D390" s="137"/>
      <c r="E390" s="363"/>
      <c r="F390" s="362"/>
      <c r="G390" s="50"/>
      <c r="H390" s="362"/>
      <c r="I390" s="362"/>
      <c r="J390" s="362"/>
      <c r="K390" s="351"/>
      <c r="L390" s="46"/>
      <c r="M390" s="351">
        <v>90102000</v>
      </c>
      <c r="N390" s="12"/>
      <c r="O390" s="320">
        <f>SUM(O391:O403)</f>
        <v>90061000</v>
      </c>
      <c r="P390" s="374" t="s">
        <v>1359</v>
      </c>
      <c r="Q390" s="142" t="e">
        <v>#N/A</v>
      </c>
      <c r="R390" s="142" t="e">
        <v>#N/A</v>
      </c>
      <c r="S390" s="142" t="e">
        <v>#N/A</v>
      </c>
      <c r="T390" s="142" t="e">
        <v>#N/A</v>
      </c>
      <c r="U390" s="142" t="e">
        <v>#N/A</v>
      </c>
      <c r="V390" s="142" t="e">
        <v>#N/A</v>
      </c>
      <c r="W390" s="142" t="e">
        <v>#N/A</v>
      </c>
      <c r="X390" s="142" t="e">
        <v>#N/A</v>
      </c>
      <c r="Y390" s="142" t="e">
        <v>#N/A</v>
      </c>
      <c r="Z390" s="142" t="e">
        <v>#N/A</v>
      </c>
      <c r="AA390" s="142" t="e">
        <v>#N/A</v>
      </c>
      <c r="AB390" s="142" t="e">
        <v>#N/A</v>
      </c>
      <c r="AC390" s="142" t="e">
        <v>#N/A</v>
      </c>
      <c r="AD390" s="142" t="e">
        <v>#N/A</v>
      </c>
      <c r="AE390" s="142" t="e">
        <v>#N/A</v>
      </c>
      <c r="AF390" s="142" t="e">
        <v>#N/A</v>
      </c>
      <c r="AG390" s="142" t="e">
        <v>#N/A</v>
      </c>
      <c r="AH390" s="142" t="e">
        <v>#N/A</v>
      </c>
      <c r="AI390" s="142" t="e">
        <v>#N/A</v>
      </c>
      <c r="AJ390" s="364" t="e">
        <v>#N/A</v>
      </c>
      <c r="AK390" s="364" t="e">
        <v>#N/A</v>
      </c>
      <c r="AL390" s="364" t="e">
        <v>#N/A</v>
      </c>
      <c r="AM390" s="364" t="e">
        <v>#N/A</v>
      </c>
      <c r="AN390" s="364" t="e">
        <v>#N/A</v>
      </c>
      <c r="AO390" s="364" t="e">
        <v>#N/A</v>
      </c>
      <c r="AP390" s="364" t="e">
        <v>#N/A</v>
      </c>
      <c r="AQ390" s="364" t="e">
        <v>#N/A</v>
      </c>
      <c r="AR390" s="364" t="e">
        <v>#N/A</v>
      </c>
      <c r="AS390" s="364" t="e">
        <v>#N/A</v>
      </c>
      <c r="AT390" s="364" t="e">
        <v>#N/A</v>
      </c>
      <c r="AU390" s="364" t="e">
        <v>#N/A</v>
      </c>
      <c r="AV390" s="364" t="e">
        <v>#N/A</v>
      </c>
      <c r="AW390" s="364" t="e">
        <v>#N/A</v>
      </c>
      <c r="AX390" s="364" t="e">
        <v>#N/A</v>
      </c>
      <c r="AY390" s="364" t="e">
        <v>#N/A</v>
      </c>
      <c r="AZ390" s="364" t="e">
        <v>#N/A</v>
      </c>
      <c r="BA390" s="364" t="e">
        <v>#N/A</v>
      </c>
      <c r="BB390" s="364" t="e">
        <v>#N/A</v>
      </c>
    </row>
    <row r="391" spans="1:54" s="48" customFormat="1" ht="12.75">
      <c r="A391" s="135">
        <v>264</v>
      </c>
      <c r="B391" s="7">
        <v>29</v>
      </c>
      <c r="C391" s="135"/>
      <c r="D391" s="136" t="s">
        <v>418</v>
      </c>
      <c r="E391" s="136" t="s">
        <v>418</v>
      </c>
      <c r="F391" s="135" t="s">
        <v>1114</v>
      </c>
      <c r="G391" s="375" t="s">
        <v>511</v>
      </c>
      <c r="H391" s="7" t="s">
        <v>1102</v>
      </c>
      <c r="I391" s="7" t="s">
        <v>4</v>
      </c>
      <c r="J391" s="7" t="s">
        <v>5</v>
      </c>
      <c r="K391" s="46">
        <v>1</v>
      </c>
      <c r="L391" s="46">
        <v>1585000</v>
      </c>
      <c r="M391" s="46">
        <v>1585000</v>
      </c>
      <c r="N391" s="319">
        <v>1585000</v>
      </c>
      <c r="O391" s="319">
        <f t="shared" ref="O391:O403" si="15">N391*K391</f>
        <v>1585000</v>
      </c>
      <c r="P391" s="374" t="s">
        <v>1359</v>
      </c>
      <c r="Q391" s="142">
        <v>0</v>
      </c>
      <c r="R391" s="142">
        <v>1</v>
      </c>
      <c r="S391" s="142">
        <v>0</v>
      </c>
      <c r="T391" s="142">
        <v>0</v>
      </c>
      <c r="U391" s="142">
        <v>0</v>
      </c>
      <c r="V391" s="142">
        <v>0</v>
      </c>
      <c r="W391" s="142">
        <v>0</v>
      </c>
      <c r="X391" s="142">
        <v>0</v>
      </c>
      <c r="Y391" s="142">
        <v>0</v>
      </c>
      <c r="Z391" s="142">
        <v>0</v>
      </c>
      <c r="AA391" s="142">
        <v>0</v>
      </c>
      <c r="AB391" s="142">
        <v>0</v>
      </c>
      <c r="AC391" s="142">
        <v>0</v>
      </c>
      <c r="AD391" s="142">
        <v>0</v>
      </c>
      <c r="AE391" s="142">
        <v>0</v>
      </c>
      <c r="AF391" s="142">
        <v>0</v>
      </c>
      <c r="AG391" s="142">
        <v>0</v>
      </c>
      <c r="AH391" s="142">
        <v>0</v>
      </c>
      <c r="AI391" s="142">
        <v>1</v>
      </c>
      <c r="AJ391" s="364">
        <v>0</v>
      </c>
    </row>
    <row r="392" spans="1:54" s="48" customFormat="1" ht="38.25">
      <c r="A392" s="7">
        <v>265</v>
      </c>
      <c r="B392" s="7">
        <v>30</v>
      </c>
      <c r="C392" s="7"/>
      <c r="D392" s="14" t="s">
        <v>1115</v>
      </c>
      <c r="E392" s="14" t="s">
        <v>518</v>
      </c>
      <c r="F392" s="7" t="s">
        <v>1116</v>
      </c>
      <c r="G392" s="375" t="s">
        <v>511</v>
      </c>
      <c r="H392" s="7" t="s">
        <v>1102</v>
      </c>
      <c r="I392" s="7" t="s">
        <v>4</v>
      </c>
      <c r="J392" s="7" t="s">
        <v>5</v>
      </c>
      <c r="K392" s="46">
        <v>1</v>
      </c>
      <c r="L392" s="46">
        <v>1674000</v>
      </c>
      <c r="M392" s="46">
        <v>1674000</v>
      </c>
      <c r="N392" s="319">
        <v>1670000</v>
      </c>
      <c r="O392" s="319">
        <f t="shared" si="15"/>
        <v>1670000</v>
      </c>
      <c r="P392" s="374" t="s">
        <v>1359</v>
      </c>
      <c r="Q392" s="142">
        <v>0</v>
      </c>
      <c r="R392" s="142">
        <v>1</v>
      </c>
      <c r="S392" s="142">
        <v>0</v>
      </c>
      <c r="T392" s="142">
        <v>0</v>
      </c>
      <c r="U392" s="142">
        <v>0</v>
      </c>
      <c r="V392" s="142">
        <v>0</v>
      </c>
      <c r="W392" s="142">
        <v>0</v>
      </c>
      <c r="X392" s="142">
        <v>0</v>
      </c>
      <c r="Y392" s="142">
        <v>0</v>
      </c>
      <c r="Z392" s="142">
        <v>0</v>
      </c>
      <c r="AA392" s="142">
        <v>0</v>
      </c>
      <c r="AB392" s="142">
        <v>0</v>
      </c>
      <c r="AC392" s="142">
        <v>0</v>
      </c>
      <c r="AD392" s="142">
        <v>0</v>
      </c>
      <c r="AE392" s="142">
        <v>0</v>
      </c>
      <c r="AF392" s="142">
        <v>0</v>
      </c>
      <c r="AG392" s="142">
        <v>0</v>
      </c>
      <c r="AH392" s="142">
        <v>0</v>
      </c>
      <c r="AI392" s="142">
        <v>1</v>
      </c>
      <c r="AJ392" s="364">
        <v>0</v>
      </c>
    </row>
    <row r="393" spans="1:54" s="48" customFormat="1" ht="25.5">
      <c r="A393" s="7">
        <v>266</v>
      </c>
      <c r="B393" s="7">
        <v>31</v>
      </c>
      <c r="C393" s="7"/>
      <c r="D393" s="14" t="s">
        <v>1117</v>
      </c>
      <c r="E393" s="14" t="s">
        <v>520</v>
      </c>
      <c r="F393" s="7" t="s">
        <v>1101</v>
      </c>
      <c r="G393" s="375" t="s">
        <v>511</v>
      </c>
      <c r="H393" s="7" t="s">
        <v>1102</v>
      </c>
      <c r="I393" s="7" t="s">
        <v>4</v>
      </c>
      <c r="J393" s="7" t="s">
        <v>5</v>
      </c>
      <c r="K393" s="46">
        <v>4</v>
      </c>
      <c r="L393" s="46">
        <v>2885000</v>
      </c>
      <c r="M393" s="46">
        <v>11540000</v>
      </c>
      <c r="N393" s="319">
        <v>2885000</v>
      </c>
      <c r="O393" s="319">
        <f t="shared" si="15"/>
        <v>11540000</v>
      </c>
      <c r="P393" s="374" t="s">
        <v>1359</v>
      </c>
      <c r="Q393" s="142">
        <v>0</v>
      </c>
      <c r="R393" s="142">
        <v>4</v>
      </c>
      <c r="S393" s="142">
        <v>0</v>
      </c>
      <c r="T393" s="142">
        <v>0</v>
      </c>
      <c r="U393" s="142">
        <v>0</v>
      </c>
      <c r="V393" s="142">
        <v>0</v>
      </c>
      <c r="W393" s="142">
        <v>0</v>
      </c>
      <c r="X393" s="142">
        <v>0</v>
      </c>
      <c r="Y393" s="142">
        <v>0</v>
      </c>
      <c r="Z393" s="142">
        <v>0</v>
      </c>
      <c r="AA393" s="142">
        <v>0</v>
      </c>
      <c r="AB393" s="142">
        <v>0</v>
      </c>
      <c r="AC393" s="142">
        <v>0</v>
      </c>
      <c r="AD393" s="142">
        <v>0</v>
      </c>
      <c r="AE393" s="142">
        <v>0</v>
      </c>
      <c r="AF393" s="142">
        <v>0</v>
      </c>
      <c r="AG393" s="142">
        <v>0</v>
      </c>
      <c r="AH393" s="142">
        <v>0</v>
      </c>
      <c r="AI393" s="142">
        <v>4</v>
      </c>
      <c r="AJ393" s="364">
        <v>0</v>
      </c>
    </row>
    <row r="394" spans="1:54" s="48" customFormat="1" ht="25.5">
      <c r="A394" s="7">
        <v>267</v>
      </c>
      <c r="B394" s="7">
        <v>32</v>
      </c>
      <c r="C394" s="7"/>
      <c r="D394" s="14" t="s">
        <v>547</v>
      </c>
      <c r="E394" s="14" t="s">
        <v>1118</v>
      </c>
      <c r="F394" s="7" t="s">
        <v>1119</v>
      </c>
      <c r="G394" s="375" t="s">
        <v>511</v>
      </c>
      <c r="H394" s="7" t="s">
        <v>1102</v>
      </c>
      <c r="I394" s="7" t="s">
        <v>4</v>
      </c>
      <c r="J394" s="7" t="s">
        <v>113</v>
      </c>
      <c r="K394" s="46">
        <v>4</v>
      </c>
      <c r="L394" s="46">
        <v>2333000</v>
      </c>
      <c r="M394" s="46">
        <v>9332000</v>
      </c>
      <c r="N394" s="319">
        <v>2330000</v>
      </c>
      <c r="O394" s="319">
        <f t="shared" si="15"/>
        <v>9320000</v>
      </c>
      <c r="P394" s="374" t="s">
        <v>1359</v>
      </c>
      <c r="Q394" s="142">
        <v>0</v>
      </c>
      <c r="R394" s="142">
        <v>4</v>
      </c>
      <c r="S394" s="142">
        <v>0</v>
      </c>
      <c r="T394" s="142">
        <v>0</v>
      </c>
      <c r="U394" s="142">
        <v>0</v>
      </c>
      <c r="V394" s="142">
        <v>0</v>
      </c>
      <c r="W394" s="142">
        <v>0</v>
      </c>
      <c r="X394" s="142">
        <v>0</v>
      </c>
      <c r="Y394" s="142">
        <v>0</v>
      </c>
      <c r="Z394" s="142">
        <v>0</v>
      </c>
      <c r="AA394" s="142">
        <v>0</v>
      </c>
      <c r="AB394" s="142">
        <v>0</v>
      </c>
      <c r="AC394" s="142">
        <v>0</v>
      </c>
      <c r="AD394" s="142">
        <v>0</v>
      </c>
      <c r="AE394" s="142">
        <v>0</v>
      </c>
      <c r="AF394" s="142">
        <v>0</v>
      </c>
      <c r="AG394" s="142">
        <v>0</v>
      </c>
      <c r="AH394" s="142">
        <v>0</v>
      </c>
      <c r="AI394" s="142">
        <v>4</v>
      </c>
      <c r="AJ394" s="364">
        <v>0</v>
      </c>
    </row>
    <row r="395" spans="1:54" s="48" customFormat="1" ht="25.5">
      <c r="A395" s="7">
        <v>268</v>
      </c>
      <c r="B395" s="7">
        <v>33</v>
      </c>
      <c r="C395" s="7"/>
      <c r="D395" s="14" t="s">
        <v>1120</v>
      </c>
      <c r="E395" s="14" t="s">
        <v>505</v>
      </c>
      <c r="F395" s="7" t="s">
        <v>1121</v>
      </c>
      <c r="G395" s="375" t="s">
        <v>511</v>
      </c>
      <c r="H395" s="7" t="s">
        <v>1102</v>
      </c>
      <c r="I395" s="7" t="s">
        <v>4</v>
      </c>
      <c r="J395" s="7" t="s">
        <v>5</v>
      </c>
      <c r="K395" s="46">
        <v>4</v>
      </c>
      <c r="L395" s="46">
        <v>1720000</v>
      </c>
      <c r="M395" s="46">
        <v>6880000</v>
      </c>
      <c r="N395" s="319">
        <v>1720000</v>
      </c>
      <c r="O395" s="319">
        <f t="shared" si="15"/>
        <v>6880000</v>
      </c>
      <c r="P395" s="374" t="s">
        <v>1359</v>
      </c>
      <c r="Q395" s="142">
        <v>0</v>
      </c>
      <c r="R395" s="142">
        <v>4</v>
      </c>
      <c r="S395" s="142">
        <v>0</v>
      </c>
      <c r="T395" s="142">
        <v>0</v>
      </c>
      <c r="U395" s="142">
        <v>0</v>
      </c>
      <c r="V395" s="142">
        <v>0</v>
      </c>
      <c r="W395" s="142">
        <v>0</v>
      </c>
      <c r="X395" s="142">
        <v>0</v>
      </c>
      <c r="Y395" s="142">
        <v>0</v>
      </c>
      <c r="Z395" s="142">
        <v>0</v>
      </c>
      <c r="AA395" s="142">
        <v>0</v>
      </c>
      <c r="AB395" s="142">
        <v>0</v>
      </c>
      <c r="AC395" s="142">
        <v>0</v>
      </c>
      <c r="AD395" s="142">
        <v>0</v>
      </c>
      <c r="AE395" s="142">
        <v>0</v>
      </c>
      <c r="AF395" s="142">
        <v>0</v>
      </c>
      <c r="AG395" s="142">
        <v>0</v>
      </c>
      <c r="AH395" s="142">
        <v>0</v>
      </c>
      <c r="AI395" s="142">
        <v>4</v>
      </c>
      <c r="AJ395" s="364">
        <v>0</v>
      </c>
    </row>
    <row r="396" spans="1:54" s="48" customFormat="1" ht="25.5">
      <c r="A396" s="7">
        <v>269</v>
      </c>
      <c r="B396" s="7">
        <v>34</v>
      </c>
      <c r="C396" s="7"/>
      <c r="D396" s="14" t="s">
        <v>1122</v>
      </c>
      <c r="E396" s="14" t="s">
        <v>503</v>
      </c>
      <c r="F396" s="7" t="s">
        <v>1121</v>
      </c>
      <c r="G396" s="375" t="s">
        <v>511</v>
      </c>
      <c r="H396" s="7" t="s">
        <v>1102</v>
      </c>
      <c r="I396" s="7" t="s">
        <v>4</v>
      </c>
      <c r="J396" s="7" t="s">
        <v>5</v>
      </c>
      <c r="K396" s="46">
        <v>4</v>
      </c>
      <c r="L396" s="46">
        <v>1720000</v>
      </c>
      <c r="M396" s="46">
        <v>6880000</v>
      </c>
      <c r="N396" s="319">
        <v>1720000</v>
      </c>
      <c r="O396" s="319">
        <f t="shared" si="15"/>
        <v>6880000</v>
      </c>
      <c r="P396" s="374" t="s">
        <v>1359</v>
      </c>
      <c r="Q396" s="142">
        <v>0</v>
      </c>
      <c r="R396" s="142">
        <v>4</v>
      </c>
      <c r="S396" s="142">
        <v>0</v>
      </c>
      <c r="T396" s="142">
        <v>0</v>
      </c>
      <c r="U396" s="142">
        <v>0</v>
      </c>
      <c r="V396" s="142">
        <v>0</v>
      </c>
      <c r="W396" s="142">
        <v>0</v>
      </c>
      <c r="X396" s="142">
        <v>0</v>
      </c>
      <c r="Y396" s="142">
        <v>0</v>
      </c>
      <c r="Z396" s="142">
        <v>0</v>
      </c>
      <c r="AA396" s="142">
        <v>0</v>
      </c>
      <c r="AB396" s="142">
        <v>0</v>
      </c>
      <c r="AC396" s="142">
        <v>0</v>
      </c>
      <c r="AD396" s="142">
        <v>0</v>
      </c>
      <c r="AE396" s="142">
        <v>0</v>
      </c>
      <c r="AF396" s="142">
        <v>0</v>
      </c>
      <c r="AG396" s="142">
        <v>0</v>
      </c>
      <c r="AH396" s="142">
        <v>0</v>
      </c>
      <c r="AI396" s="142">
        <v>4</v>
      </c>
      <c r="AJ396" s="364">
        <v>0</v>
      </c>
    </row>
    <row r="397" spans="1:54" s="48" customFormat="1" ht="25.5">
      <c r="A397" s="7">
        <v>270</v>
      </c>
      <c r="B397" s="7">
        <v>35</v>
      </c>
      <c r="C397" s="7"/>
      <c r="D397" s="14" t="s">
        <v>1123</v>
      </c>
      <c r="E397" s="14" t="s">
        <v>516</v>
      </c>
      <c r="F397" s="7" t="s">
        <v>653</v>
      </c>
      <c r="G397" s="375" t="s">
        <v>511</v>
      </c>
      <c r="H397" s="7" t="s">
        <v>1102</v>
      </c>
      <c r="I397" s="7" t="s">
        <v>4</v>
      </c>
      <c r="J397" s="7" t="s">
        <v>113</v>
      </c>
      <c r="K397" s="46">
        <v>4</v>
      </c>
      <c r="L397" s="46">
        <v>710000</v>
      </c>
      <c r="M397" s="46">
        <v>2840000</v>
      </c>
      <c r="N397" s="319">
        <v>710000</v>
      </c>
      <c r="O397" s="319">
        <f t="shared" si="15"/>
        <v>2840000</v>
      </c>
      <c r="P397" s="374" t="s">
        <v>1359</v>
      </c>
      <c r="Q397" s="142">
        <v>0</v>
      </c>
      <c r="R397" s="142">
        <v>4</v>
      </c>
      <c r="S397" s="142">
        <v>0</v>
      </c>
      <c r="T397" s="142">
        <v>0</v>
      </c>
      <c r="U397" s="142">
        <v>0</v>
      </c>
      <c r="V397" s="142">
        <v>0</v>
      </c>
      <c r="W397" s="142">
        <v>0</v>
      </c>
      <c r="X397" s="142">
        <v>0</v>
      </c>
      <c r="Y397" s="142">
        <v>0</v>
      </c>
      <c r="Z397" s="142">
        <v>0</v>
      </c>
      <c r="AA397" s="142">
        <v>0</v>
      </c>
      <c r="AB397" s="142">
        <v>0</v>
      </c>
      <c r="AC397" s="142">
        <v>0</v>
      </c>
      <c r="AD397" s="142">
        <v>0</v>
      </c>
      <c r="AE397" s="142">
        <v>0</v>
      </c>
      <c r="AF397" s="142">
        <v>0</v>
      </c>
      <c r="AG397" s="142">
        <v>0</v>
      </c>
      <c r="AH397" s="142">
        <v>0</v>
      </c>
      <c r="AI397" s="142">
        <v>4</v>
      </c>
      <c r="AJ397" s="364">
        <v>0</v>
      </c>
    </row>
    <row r="398" spans="1:54" s="48" customFormat="1" ht="25.5">
      <c r="A398" s="7">
        <v>271</v>
      </c>
      <c r="B398" s="7">
        <v>36</v>
      </c>
      <c r="C398" s="7"/>
      <c r="D398" s="14" t="s">
        <v>1124</v>
      </c>
      <c r="E398" s="14" t="s">
        <v>1125</v>
      </c>
      <c r="F398" s="7" t="s">
        <v>1119</v>
      </c>
      <c r="G398" s="375" t="s">
        <v>511</v>
      </c>
      <c r="H398" s="7" t="s">
        <v>1102</v>
      </c>
      <c r="I398" s="7" t="s">
        <v>4</v>
      </c>
      <c r="J398" s="7" t="s">
        <v>5</v>
      </c>
      <c r="K398" s="46">
        <v>2</v>
      </c>
      <c r="L398" s="46">
        <v>3411000</v>
      </c>
      <c r="M398" s="46">
        <v>6822000</v>
      </c>
      <c r="N398" s="319">
        <v>3410000</v>
      </c>
      <c r="O398" s="319">
        <f t="shared" si="15"/>
        <v>6820000</v>
      </c>
      <c r="P398" s="374" t="s">
        <v>1359</v>
      </c>
      <c r="Q398" s="142">
        <v>0</v>
      </c>
      <c r="R398" s="142">
        <v>2</v>
      </c>
      <c r="S398" s="142">
        <v>0</v>
      </c>
      <c r="T398" s="142">
        <v>0</v>
      </c>
      <c r="U398" s="142">
        <v>0</v>
      </c>
      <c r="V398" s="142">
        <v>0</v>
      </c>
      <c r="W398" s="142">
        <v>0</v>
      </c>
      <c r="X398" s="142">
        <v>0</v>
      </c>
      <c r="Y398" s="142">
        <v>0</v>
      </c>
      <c r="Z398" s="142">
        <v>0</v>
      </c>
      <c r="AA398" s="142">
        <v>0</v>
      </c>
      <c r="AB398" s="142">
        <v>0</v>
      </c>
      <c r="AC398" s="142">
        <v>0</v>
      </c>
      <c r="AD398" s="142">
        <v>0</v>
      </c>
      <c r="AE398" s="142">
        <v>0</v>
      </c>
      <c r="AF398" s="142">
        <v>0</v>
      </c>
      <c r="AG398" s="142">
        <v>0</v>
      </c>
      <c r="AH398" s="142">
        <v>0</v>
      </c>
      <c r="AI398" s="142">
        <v>2</v>
      </c>
      <c r="AJ398" s="364">
        <v>0</v>
      </c>
    </row>
    <row r="399" spans="1:54" s="48" customFormat="1" ht="25.5">
      <c r="A399" s="7">
        <v>272</v>
      </c>
      <c r="B399" s="7">
        <v>37</v>
      </c>
      <c r="C399" s="7"/>
      <c r="D399" s="14" t="s">
        <v>1126</v>
      </c>
      <c r="E399" s="14" t="s">
        <v>525</v>
      </c>
      <c r="F399" s="7" t="s">
        <v>1127</v>
      </c>
      <c r="G399" s="375" t="s">
        <v>511</v>
      </c>
      <c r="H399" s="7" t="s">
        <v>1102</v>
      </c>
      <c r="I399" s="7" t="s">
        <v>4</v>
      </c>
      <c r="J399" s="7" t="s">
        <v>5</v>
      </c>
      <c r="K399" s="46">
        <v>4</v>
      </c>
      <c r="L399" s="46">
        <v>2832000</v>
      </c>
      <c r="M399" s="46">
        <v>11328000</v>
      </c>
      <c r="N399" s="319">
        <v>2830000</v>
      </c>
      <c r="O399" s="319">
        <f t="shared" si="15"/>
        <v>11320000</v>
      </c>
      <c r="P399" s="374" t="s">
        <v>1359</v>
      </c>
      <c r="Q399" s="142">
        <v>0</v>
      </c>
      <c r="R399" s="142">
        <v>4</v>
      </c>
      <c r="S399" s="142">
        <v>0</v>
      </c>
      <c r="T399" s="142">
        <v>0</v>
      </c>
      <c r="U399" s="142">
        <v>0</v>
      </c>
      <c r="V399" s="142">
        <v>0</v>
      </c>
      <c r="W399" s="142">
        <v>0</v>
      </c>
      <c r="X399" s="142">
        <v>0</v>
      </c>
      <c r="Y399" s="142">
        <v>0</v>
      </c>
      <c r="Z399" s="142">
        <v>0</v>
      </c>
      <c r="AA399" s="142">
        <v>0</v>
      </c>
      <c r="AB399" s="142">
        <v>0</v>
      </c>
      <c r="AC399" s="142">
        <v>0</v>
      </c>
      <c r="AD399" s="142">
        <v>0</v>
      </c>
      <c r="AE399" s="142">
        <v>0</v>
      </c>
      <c r="AF399" s="142">
        <v>0</v>
      </c>
      <c r="AG399" s="142">
        <v>0</v>
      </c>
      <c r="AH399" s="142">
        <v>0</v>
      </c>
      <c r="AI399" s="142">
        <v>4</v>
      </c>
      <c r="AJ399" s="364">
        <v>0</v>
      </c>
    </row>
    <row r="400" spans="1:54" s="48" customFormat="1" ht="38.25">
      <c r="A400" s="7">
        <v>273</v>
      </c>
      <c r="B400" s="7">
        <v>38</v>
      </c>
      <c r="C400" s="7"/>
      <c r="D400" s="14" t="s">
        <v>510</v>
      </c>
      <c r="E400" s="14" t="s">
        <v>507</v>
      </c>
      <c r="F400" s="7" t="s">
        <v>1106</v>
      </c>
      <c r="G400" s="375" t="s">
        <v>511</v>
      </c>
      <c r="H400" s="7" t="s">
        <v>1102</v>
      </c>
      <c r="I400" s="7" t="s">
        <v>4</v>
      </c>
      <c r="J400" s="7" t="s">
        <v>5</v>
      </c>
      <c r="K400" s="46">
        <v>4</v>
      </c>
      <c r="L400" s="46">
        <v>759000</v>
      </c>
      <c r="M400" s="46">
        <v>3036000</v>
      </c>
      <c r="N400" s="319">
        <v>759000</v>
      </c>
      <c r="O400" s="319">
        <f t="shared" si="15"/>
        <v>3036000</v>
      </c>
      <c r="P400" s="374" t="s">
        <v>1359</v>
      </c>
      <c r="Q400" s="142">
        <v>0</v>
      </c>
      <c r="R400" s="142">
        <v>4</v>
      </c>
      <c r="S400" s="142">
        <v>0</v>
      </c>
      <c r="T400" s="142">
        <v>0</v>
      </c>
      <c r="U400" s="142">
        <v>0</v>
      </c>
      <c r="V400" s="142">
        <v>0</v>
      </c>
      <c r="W400" s="142">
        <v>0</v>
      </c>
      <c r="X400" s="142">
        <v>0</v>
      </c>
      <c r="Y400" s="142">
        <v>0</v>
      </c>
      <c r="Z400" s="142">
        <v>0</v>
      </c>
      <c r="AA400" s="142">
        <v>0</v>
      </c>
      <c r="AB400" s="142">
        <v>0</v>
      </c>
      <c r="AC400" s="142">
        <v>0</v>
      </c>
      <c r="AD400" s="142">
        <v>0</v>
      </c>
      <c r="AE400" s="142">
        <v>0</v>
      </c>
      <c r="AF400" s="142">
        <v>0</v>
      </c>
      <c r="AG400" s="142">
        <v>0</v>
      </c>
      <c r="AH400" s="142">
        <v>0</v>
      </c>
      <c r="AI400" s="142">
        <v>4</v>
      </c>
      <c r="AJ400" s="364">
        <v>0</v>
      </c>
    </row>
    <row r="401" spans="1:54" s="48" customFormat="1" ht="25.5">
      <c r="A401" s="7">
        <v>274</v>
      </c>
      <c r="B401" s="7">
        <v>39</v>
      </c>
      <c r="C401" s="7"/>
      <c r="D401" s="14" t="s">
        <v>1128</v>
      </c>
      <c r="E401" s="14" t="s">
        <v>555</v>
      </c>
      <c r="F401" s="7" t="s">
        <v>1129</v>
      </c>
      <c r="G401" s="375" t="s">
        <v>511</v>
      </c>
      <c r="H401" s="7" t="s">
        <v>1102</v>
      </c>
      <c r="I401" s="7" t="s">
        <v>4</v>
      </c>
      <c r="J401" s="7" t="s">
        <v>5</v>
      </c>
      <c r="K401" s="46">
        <v>2</v>
      </c>
      <c r="L401" s="46">
        <v>1160000</v>
      </c>
      <c r="M401" s="46">
        <v>2320000</v>
      </c>
      <c r="N401" s="319">
        <v>1160000</v>
      </c>
      <c r="O401" s="319">
        <f t="shared" si="15"/>
        <v>2320000</v>
      </c>
      <c r="P401" s="374" t="s">
        <v>1359</v>
      </c>
      <c r="Q401" s="142">
        <v>0</v>
      </c>
      <c r="R401" s="142">
        <v>2</v>
      </c>
      <c r="S401" s="142">
        <v>0</v>
      </c>
      <c r="T401" s="142">
        <v>0</v>
      </c>
      <c r="U401" s="142">
        <v>0</v>
      </c>
      <c r="V401" s="142">
        <v>0</v>
      </c>
      <c r="W401" s="142">
        <v>0</v>
      </c>
      <c r="X401" s="142">
        <v>0</v>
      </c>
      <c r="Y401" s="142">
        <v>0</v>
      </c>
      <c r="Z401" s="142">
        <v>0</v>
      </c>
      <c r="AA401" s="142">
        <v>0</v>
      </c>
      <c r="AB401" s="142">
        <v>0</v>
      </c>
      <c r="AC401" s="142">
        <v>0</v>
      </c>
      <c r="AD401" s="142">
        <v>0</v>
      </c>
      <c r="AE401" s="142">
        <v>0</v>
      </c>
      <c r="AF401" s="142">
        <v>0</v>
      </c>
      <c r="AG401" s="142">
        <v>0</v>
      </c>
      <c r="AH401" s="142">
        <v>0</v>
      </c>
      <c r="AI401" s="142">
        <v>2</v>
      </c>
      <c r="AJ401" s="364">
        <v>0</v>
      </c>
    </row>
    <row r="402" spans="1:54" s="48" customFormat="1" ht="25.5">
      <c r="A402" s="7">
        <v>275</v>
      </c>
      <c r="B402" s="7">
        <v>40</v>
      </c>
      <c r="C402" s="7"/>
      <c r="D402" s="14" t="s">
        <v>1130</v>
      </c>
      <c r="E402" s="14" t="s">
        <v>1131</v>
      </c>
      <c r="F402" s="7" t="s">
        <v>1105</v>
      </c>
      <c r="G402" s="375" t="s">
        <v>530</v>
      </c>
      <c r="H402" s="7" t="s">
        <v>1102</v>
      </c>
      <c r="I402" s="7" t="s">
        <v>4</v>
      </c>
      <c r="J402" s="7" t="s">
        <v>5</v>
      </c>
      <c r="K402" s="46">
        <v>1</v>
      </c>
      <c r="L402" s="46">
        <v>7105000</v>
      </c>
      <c r="M402" s="46">
        <v>7105000</v>
      </c>
      <c r="N402" s="319">
        <v>7100000</v>
      </c>
      <c r="O402" s="319">
        <f t="shared" si="15"/>
        <v>7100000</v>
      </c>
      <c r="P402" s="374" t="s">
        <v>1359</v>
      </c>
      <c r="Q402" s="142">
        <v>0</v>
      </c>
      <c r="R402" s="142">
        <v>1</v>
      </c>
      <c r="S402" s="142">
        <v>0</v>
      </c>
      <c r="T402" s="142">
        <v>0</v>
      </c>
      <c r="U402" s="142">
        <v>0</v>
      </c>
      <c r="V402" s="142">
        <v>0</v>
      </c>
      <c r="W402" s="142">
        <v>0</v>
      </c>
      <c r="X402" s="142">
        <v>0</v>
      </c>
      <c r="Y402" s="142">
        <v>0</v>
      </c>
      <c r="Z402" s="142">
        <v>0</v>
      </c>
      <c r="AA402" s="142">
        <v>0</v>
      </c>
      <c r="AB402" s="142">
        <v>0</v>
      </c>
      <c r="AC402" s="142">
        <v>0</v>
      </c>
      <c r="AD402" s="142">
        <v>0</v>
      </c>
      <c r="AE402" s="142">
        <v>0</v>
      </c>
      <c r="AF402" s="142">
        <v>0</v>
      </c>
      <c r="AG402" s="142">
        <v>0</v>
      </c>
      <c r="AH402" s="142">
        <v>0</v>
      </c>
      <c r="AI402" s="142">
        <v>1</v>
      </c>
      <c r="AJ402" s="364">
        <v>0</v>
      </c>
    </row>
    <row r="403" spans="1:54" s="48" customFormat="1" ht="25.5">
      <c r="A403" s="7">
        <v>276</v>
      </c>
      <c r="B403" s="7">
        <v>41</v>
      </c>
      <c r="C403" s="7"/>
      <c r="D403" s="14" t="s">
        <v>523</v>
      </c>
      <c r="E403" s="14" t="s">
        <v>523</v>
      </c>
      <c r="F403" s="7" t="s">
        <v>1104</v>
      </c>
      <c r="G403" s="375" t="s">
        <v>524</v>
      </c>
      <c r="H403" s="7" t="s">
        <v>1102</v>
      </c>
      <c r="I403" s="7" t="s">
        <v>4</v>
      </c>
      <c r="J403" s="7" t="s">
        <v>5</v>
      </c>
      <c r="K403" s="46">
        <v>1</v>
      </c>
      <c r="L403" s="46">
        <v>18760000</v>
      </c>
      <c r="M403" s="46">
        <v>18760000</v>
      </c>
      <c r="N403" s="319">
        <v>18750000</v>
      </c>
      <c r="O403" s="319">
        <f t="shared" si="15"/>
        <v>18750000</v>
      </c>
      <c r="P403" s="374" t="s">
        <v>1359</v>
      </c>
      <c r="Q403" s="142">
        <v>0</v>
      </c>
      <c r="R403" s="142">
        <v>1</v>
      </c>
      <c r="S403" s="142">
        <v>0</v>
      </c>
      <c r="T403" s="142">
        <v>0</v>
      </c>
      <c r="U403" s="142">
        <v>0</v>
      </c>
      <c r="V403" s="142">
        <v>0</v>
      </c>
      <c r="W403" s="142">
        <v>0</v>
      </c>
      <c r="X403" s="142">
        <v>0</v>
      </c>
      <c r="Y403" s="142">
        <v>0</v>
      </c>
      <c r="Z403" s="142">
        <v>0</v>
      </c>
      <c r="AA403" s="142">
        <v>0</v>
      </c>
      <c r="AB403" s="142">
        <v>0</v>
      </c>
      <c r="AC403" s="142">
        <v>0</v>
      </c>
      <c r="AD403" s="142">
        <v>0</v>
      </c>
      <c r="AE403" s="142">
        <v>0</v>
      </c>
      <c r="AF403" s="142">
        <v>0</v>
      </c>
      <c r="AG403" s="142">
        <v>0</v>
      </c>
      <c r="AH403" s="142">
        <v>0</v>
      </c>
      <c r="AI403" s="142">
        <v>1</v>
      </c>
      <c r="AJ403" s="364">
        <v>0</v>
      </c>
    </row>
    <row r="404" spans="1:54" s="35" customFormat="1" ht="12.75">
      <c r="B404" s="50" t="s">
        <v>528</v>
      </c>
      <c r="C404" s="362"/>
      <c r="D404" s="137"/>
      <c r="E404" s="363"/>
      <c r="F404" s="362"/>
      <c r="G404" s="50"/>
      <c r="H404" s="362"/>
      <c r="I404" s="362"/>
      <c r="J404" s="362"/>
      <c r="K404" s="351"/>
      <c r="L404" s="46"/>
      <c r="M404" s="351">
        <v>1279469000</v>
      </c>
      <c r="N404" s="12"/>
      <c r="O404" s="320">
        <f>SUM(O405:O425)</f>
        <v>1279335000</v>
      </c>
      <c r="P404" s="374" t="s">
        <v>1359</v>
      </c>
      <c r="Q404" s="142" t="e">
        <v>#N/A</v>
      </c>
      <c r="R404" s="142" t="e">
        <v>#N/A</v>
      </c>
      <c r="S404" s="142" t="e">
        <v>#N/A</v>
      </c>
      <c r="T404" s="142" t="e">
        <v>#N/A</v>
      </c>
      <c r="U404" s="142" t="e">
        <v>#N/A</v>
      </c>
      <c r="V404" s="142" t="e">
        <v>#N/A</v>
      </c>
      <c r="W404" s="142" t="e">
        <v>#N/A</v>
      </c>
      <c r="X404" s="142" t="e">
        <v>#N/A</v>
      </c>
      <c r="Y404" s="142" t="e">
        <v>#N/A</v>
      </c>
      <c r="Z404" s="142" t="e">
        <v>#N/A</v>
      </c>
      <c r="AA404" s="142" t="e">
        <v>#N/A</v>
      </c>
      <c r="AB404" s="142" t="e">
        <v>#N/A</v>
      </c>
      <c r="AC404" s="142" t="e">
        <v>#N/A</v>
      </c>
      <c r="AD404" s="142" t="e">
        <v>#N/A</v>
      </c>
      <c r="AE404" s="142" t="e">
        <v>#N/A</v>
      </c>
      <c r="AF404" s="142" t="e">
        <v>#N/A</v>
      </c>
      <c r="AG404" s="142" t="e">
        <v>#N/A</v>
      </c>
      <c r="AH404" s="142" t="e">
        <v>#N/A</v>
      </c>
      <c r="AI404" s="142" t="e">
        <v>#N/A</v>
      </c>
      <c r="AJ404" s="364" t="e">
        <v>#N/A</v>
      </c>
      <c r="AK404" s="364" t="e">
        <v>#N/A</v>
      </c>
      <c r="AL404" s="364" t="e">
        <v>#N/A</v>
      </c>
      <c r="AM404" s="364" t="e">
        <v>#N/A</v>
      </c>
      <c r="AN404" s="364" t="e">
        <v>#N/A</v>
      </c>
      <c r="AO404" s="364" t="e">
        <v>#N/A</v>
      </c>
      <c r="AP404" s="364" t="e">
        <v>#N/A</v>
      </c>
      <c r="AQ404" s="364" t="e">
        <v>#N/A</v>
      </c>
      <c r="AR404" s="364" t="e">
        <v>#N/A</v>
      </c>
      <c r="AS404" s="364" t="e">
        <v>#N/A</v>
      </c>
      <c r="AT404" s="364" t="e">
        <v>#N/A</v>
      </c>
      <c r="AU404" s="364" t="e">
        <v>#N/A</v>
      </c>
      <c r="AV404" s="364" t="e">
        <v>#N/A</v>
      </c>
      <c r="AW404" s="364" t="e">
        <v>#N/A</v>
      </c>
      <c r="AX404" s="364" t="e">
        <v>#N/A</v>
      </c>
      <c r="AY404" s="364" t="e">
        <v>#N/A</v>
      </c>
      <c r="AZ404" s="364" t="e">
        <v>#N/A</v>
      </c>
      <c r="BA404" s="364" t="e">
        <v>#N/A</v>
      </c>
      <c r="BB404" s="364" t="e">
        <v>#N/A</v>
      </c>
    </row>
    <row r="405" spans="1:54" s="48" customFormat="1" ht="25.5">
      <c r="A405" s="135">
        <v>277</v>
      </c>
      <c r="B405" s="7">
        <v>42</v>
      </c>
      <c r="C405" s="135"/>
      <c r="D405" s="136" t="s">
        <v>507</v>
      </c>
      <c r="E405" s="136" t="s">
        <v>507</v>
      </c>
      <c r="F405" s="135" t="s">
        <v>1104</v>
      </c>
      <c r="G405" s="375" t="s">
        <v>508</v>
      </c>
      <c r="H405" s="7" t="s">
        <v>1102</v>
      </c>
      <c r="I405" s="7" t="s">
        <v>4</v>
      </c>
      <c r="J405" s="7" t="s">
        <v>5</v>
      </c>
      <c r="K405" s="46">
        <v>5</v>
      </c>
      <c r="L405" s="46">
        <v>20639000</v>
      </c>
      <c r="M405" s="46">
        <v>103195000</v>
      </c>
      <c r="N405" s="319">
        <v>20635000</v>
      </c>
      <c r="O405" s="319">
        <f t="shared" ref="O405:O425" si="16">N405*K405</f>
        <v>103175000</v>
      </c>
      <c r="P405" s="374" t="s">
        <v>1359</v>
      </c>
      <c r="Q405" s="142">
        <v>0</v>
      </c>
      <c r="R405" s="142">
        <v>0</v>
      </c>
      <c r="S405" s="142">
        <v>0</v>
      </c>
      <c r="T405" s="142">
        <v>0</v>
      </c>
      <c r="U405" s="142">
        <v>0</v>
      </c>
      <c r="V405" s="142">
        <v>0</v>
      </c>
      <c r="W405" s="142">
        <v>0</v>
      </c>
      <c r="X405" s="142">
        <v>0</v>
      </c>
      <c r="Y405" s="142">
        <v>5</v>
      </c>
      <c r="Z405" s="142">
        <v>0</v>
      </c>
      <c r="AA405" s="142">
        <v>0</v>
      </c>
      <c r="AB405" s="142">
        <v>0</v>
      </c>
      <c r="AC405" s="142">
        <v>0</v>
      </c>
      <c r="AD405" s="142">
        <v>0</v>
      </c>
      <c r="AE405" s="142">
        <v>0</v>
      </c>
      <c r="AF405" s="142">
        <v>0</v>
      </c>
      <c r="AG405" s="142">
        <v>0</v>
      </c>
      <c r="AH405" s="142">
        <v>0</v>
      </c>
      <c r="AI405" s="142">
        <v>5</v>
      </c>
      <c r="AJ405" s="364">
        <v>0</v>
      </c>
    </row>
    <row r="406" spans="1:54" s="48" customFormat="1" ht="25.5">
      <c r="A406" s="7">
        <v>278</v>
      </c>
      <c r="B406" s="7">
        <v>43</v>
      </c>
      <c r="C406" s="7"/>
      <c r="D406" s="14" t="s">
        <v>529</v>
      </c>
      <c r="E406" s="14" t="s">
        <v>529</v>
      </c>
      <c r="F406" s="7" t="s">
        <v>1105</v>
      </c>
      <c r="G406" s="375" t="s">
        <v>530</v>
      </c>
      <c r="H406" s="7" t="s">
        <v>1102</v>
      </c>
      <c r="I406" s="7" t="s">
        <v>4</v>
      </c>
      <c r="J406" s="7" t="s">
        <v>5</v>
      </c>
      <c r="K406" s="46">
        <v>5</v>
      </c>
      <c r="L406" s="46">
        <v>8440000</v>
      </c>
      <c r="M406" s="46">
        <v>42200000</v>
      </c>
      <c r="N406" s="319">
        <v>8440000</v>
      </c>
      <c r="O406" s="319">
        <f t="shared" si="16"/>
        <v>42200000</v>
      </c>
      <c r="P406" s="374" t="s">
        <v>1359</v>
      </c>
      <c r="Q406" s="142">
        <v>0</v>
      </c>
      <c r="R406" s="142">
        <v>0</v>
      </c>
      <c r="S406" s="142">
        <v>0</v>
      </c>
      <c r="T406" s="142">
        <v>0</v>
      </c>
      <c r="U406" s="142">
        <v>0</v>
      </c>
      <c r="V406" s="142">
        <v>0</v>
      </c>
      <c r="W406" s="142">
        <v>0</v>
      </c>
      <c r="X406" s="142">
        <v>0</v>
      </c>
      <c r="Y406" s="142">
        <v>5</v>
      </c>
      <c r="Z406" s="142">
        <v>0</v>
      </c>
      <c r="AA406" s="142">
        <v>0</v>
      </c>
      <c r="AB406" s="142">
        <v>0</v>
      </c>
      <c r="AC406" s="142">
        <v>0</v>
      </c>
      <c r="AD406" s="142">
        <v>0</v>
      </c>
      <c r="AE406" s="142">
        <v>0</v>
      </c>
      <c r="AF406" s="142">
        <v>0</v>
      </c>
      <c r="AG406" s="142">
        <v>0</v>
      </c>
      <c r="AH406" s="142">
        <v>0</v>
      </c>
      <c r="AI406" s="142">
        <v>5</v>
      </c>
      <c r="AJ406" s="364">
        <v>0</v>
      </c>
    </row>
    <row r="407" spans="1:54" s="48" customFormat="1" ht="25.5">
      <c r="A407" s="7">
        <v>279</v>
      </c>
      <c r="B407" s="7">
        <v>44</v>
      </c>
      <c r="C407" s="7"/>
      <c r="D407" s="14" t="s">
        <v>526</v>
      </c>
      <c r="E407" s="14" t="s">
        <v>526</v>
      </c>
      <c r="F407" s="7" t="s">
        <v>1112</v>
      </c>
      <c r="G407" s="375" t="s">
        <v>527</v>
      </c>
      <c r="H407" s="7" t="s">
        <v>1102</v>
      </c>
      <c r="I407" s="7" t="s">
        <v>4</v>
      </c>
      <c r="J407" s="7" t="s">
        <v>5</v>
      </c>
      <c r="K407" s="46">
        <v>7</v>
      </c>
      <c r="L407" s="46">
        <v>10880000</v>
      </c>
      <c r="M407" s="46">
        <v>76160000</v>
      </c>
      <c r="N407" s="319">
        <v>10880000</v>
      </c>
      <c r="O407" s="319">
        <f t="shared" si="16"/>
        <v>76160000</v>
      </c>
      <c r="P407" s="374" t="s">
        <v>1359</v>
      </c>
      <c r="Q407" s="142">
        <v>0</v>
      </c>
      <c r="R407" s="142">
        <v>0</v>
      </c>
      <c r="S407" s="142">
        <v>0</v>
      </c>
      <c r="T407" s="142">
        <v>0</v>
      </c>
      <c r="U407" s="142">
        <v>0</v>
      </c>
      <c r="V407" s="142">
        <v>0</v>
      </c>
      <c r="W407" s="142">
        <v>0</v>
      </c>
      <c r="X407" s="142">
        <v>0</v>
      </c>
      <c r="Y407" s="142">
        <v>7</v>
      </c>
      <c r="Z407" s="142">
        <v>0</v>
      </c>
      <c r="AA407" s="142">
        <v>0</v>
      </c>
      <c r="AB407" s="142">
        <v>0</v>
      </c>
      <c r="AC407" s="142">
        <v>0</v>
      </c>
      <c r="AD407" s="142">
        <v>0</v>
      </c>
      <c r="AE407" s="142">
        <v>0</v>
      </c>
      <c r="AF407" s="142">
        <v>0</v>
      </c>
      <c r="AG407" s="142">
        <v>0</v>
      </c>
      <c r="AH407" s="142">
        <v>0</v>
      </c>
      <c r="AI407" s="142">
        <v>7</v>
      </c>
      <c r="AJ407" s="364">
        <v>0</v>
      </c>
    </row>
    <row r="408" spans="1:54" s="48" customFormat="1" ht="25.5">
      <c r="A408" s="7">
        <v>280</v>
      </c>
      <c r="B408" s="7">
        <v>45</v>
      </c>
      <c r="C408" s="7"/>
      <c r="D408" s="14" t="s">
        <v>503</v>
      </c>
      <c r="E408" s="14" t="s">
        <v>503</v>
      </c>
      <c r="F408" s="7" t="s">
        <v>1101</v>
      </c>
      <c r="G408" s="375" t="s">
        <v>504</v>
      </c>
      <c r="H408" s="7" t="s">
        <v>1102</v>
      </c>
      <c r="I408" s="7" t="s">
        <v>4</v>
      </c>
      <c r="J408" s="7" t="s">
        <v>112</v>
      </c>
      <c r="K408" s="46">
        <v>12</v>
      </c>
      <c r="L408" s="46">
        <v>10150000</v>
      </c>
      <c r="M408" s="46">
        <v>121800000</v>
      </c>
      <c r="N408" s="319">
        <v>10150000</v>
      </c>
      <c r="O408" s="319">
        <f t="shared" si="16"/>
        <v>121800000</v>
      </c>
      <c r="P408" s="374" t="s">
        <v>1359</v>
      </c>
      <c r="Q408" s="142">
        <v>0</v>
      </c>
      <c r="R408" s="142">
        <v>0</v>
      </c>
      <c r="S408" s="142">
        <v>0</v>
      </c>
      <c r="T408" s="142">
        <v>0</v>
      </c>
      <c r="U408" s="142">
        <v>0</v>
      </c>
      <c r="V408" s="142">
        <v>0</v>
      </c>
      <c r="W408" s="142">
        <v>0</v>
      </c>
      <c r="X408" s="142">
        <v>0</v>
      </c>
      <c r="Y408" s="142">
        <v>12</v>
      </c>
      <c r="Z408" s="142">
        <v>0</v>
      </c>
      <c r="AA408" s="142">
        <v>0</v>
      </c>
      <c r="AB408" s="142">
        <v>0</v>
      </c>
      <c r="AC408" s="142">
        <v>0</v>
      </c>
      <c r="AD408" s="142">
        <v>0</v>
      </c>
      <c r="AE408" s="142">
        <v>0</v>
      </c>
      <c r="AF408" s="142">
        <v>0</v>
      </c>
      <c r="AG408" s="142">
        <v>0</v>
      </c>
      <c r="AH408" s="142">
        <v>0</v>
      </c>
      <c r="AI408" s="142">
        <v>12</v>
      </c>
      <c r="AJ408" s="364">
        <v>0</v>
      </c>
    </row>
    <row r="409" spans="1:54" s="48" customFormat="1" ht="25.5">
      <c r="A409" s="7">
        <v>281</v>
      </c>
      <c r="B409" s="7">
        <v>46</v>
      </c>
      <c r="C409" s="7"/>
      <c r="D409" s="14" t="s">
        <v>505</v>
      </c>
      <c r="E409" s="14" t="s">
        <v>505</v>
      </c>
      <c r="F409" s="7" t="s">
        <v>1103</v>
      </c>
      <c r="G409" s="375" t="s">
        <v>506</v>
      </c>
      <c r="H409" s="7" t="s">
        <v>1102</v>
      </c>
      <c r="I409" s="7" t="s">
        <v>4</v>
      </c>
      <c r="J409" s="7" t="s">
        <v>5</v>
      </c>
      <c r="K409" s="46">
        <v>12</v>
      </c>
      <c r="L409" s="46">
        <v>12900000</v>
      </c>
      <c r="M409" s="46">
        <v>154800000</v>
      </c>
      <c r="N409" s="319">
        <v>12900000</v>
      </c>
      <c r="O409" s="319">
        <f t="shared" si="16"/>
        <v>154800000</v>
      </c>
      <c r="P409" s="374" t="s">
        <v>1359</v>
      </c>
      <c r="Q409" s="142">
        <v>0</v>
      </c>
      <c r="R409" s="142">
        <v>0</v>
      </c>
      <c r="S409" s="142">
        <v>0</v>
      </c>
      <c r="T409" s="142">
        <v>0</v>
      </c>
      <c r="U409" s="142">
        <v>0</v>
      </c>
      <c r="V409" s="142">
        <v>0</v>
      </c>
      <c r="W409" s="142">
        <v>0</v>
      </c>
      <c r="X409" s="142">
        <v>0</v>
      </c>
      <c r="Y409" s="142">
        <v>12</v>
      </c>
      <c r="Z409" s="142">
        <v>0</v>
      </c>
      <c r="AA409" s="142">
        <v>0</v>
      </c>
      <c r="AB409" s="142">
        <v>0</v>
      </c>
      <c r="AC409" s="142">
        <v>0</v>
      </c>
      <c r="AD409" s="142">
        <v>0</v>
      </c>
      <c r="AE409" s="142">
        <v>0</v>
      </c>
      <c r="AF409" s="142">
        <v>0</v>
      </c>
      <c r="AG409" s="142">
        <v>0</v>
      </c>
      <c r="AH409" s="142">
        <v>0</v>
      </c>
      <c r="AI409" s="142">
        <v>12</v>
      </c>
      <c r="AJ409" s="364">
        <v>0</v>
      </c>
    </row>
    <row r="410" spans="1:54" s="48" customFormat="1" ht="25.5">
      <c r="A410" s="7">
        <v>282</v>
      </c>
      <c r="B410" s="7">
        <v>47</v>
      </c>
      <c r="C410" s="7"/>
      <c r="D410" s="14" t="s">
        <v>531</v>
      </c>
      <c r="E410" s="14" t="s">
        <v>531</v>
      </c>
      <c r="F410" s="7" t="s">
        <v>1105</v>
      </c>
      <c r="G410" s="375" t="s">
        <v>532</v>
      </c>
      <c r="H410" s="7" t="s">
        <v>1102</v>
      </c>
      <c r="I410" s="7" t="s">
        <v>4</v>
      </c>
      <c r="J410" s="7" t="s">
        <v>5</v>
      </c>
      <c r="K410" s="46">
        <v>7</v>
      </c>
      <c r="L410" s="46">
        <v>7105000</v>
      </c>
      <c r="M410" s="46">
        <v>49735000</v>
      </c>
      <c r="N410" s="319">
        <v>7100000</v>
      </c>
      <c r="O410" s="319">
        <f t="shared" si="16"/>
        <v>49700000</v>
      </c>
      <c r="P410" s="374" t="s">
        <v>1359</v>
      </c>
      <c r="Q410" s="142">
        <v>0</v>
      </c>
      <c r="R410" s="142">
        <v>0</v>
      </c>
      <c r="S410" s="142">
        <v>0</v>
      </c>
      <c r="T410" s="142">
        <v>0</v>
      </c>
      <c r="U410" s="142">
        <v>0</v>
      </c>
      <c r="V410" s="142">
        <v>0</v>
      </c>
      <c r="W410" s="142">
        <v>0</v>
      </c>
      <c r="X410" s="142">
        <v>0</v>
      </c>
      <c r="Y410" s="142">
        <v>7</v>
      </c>
      <c r="Z410" s="142">
        <v>0</v>
      </c>
      <c r="AA410" s="142">
        <v>0</v>
      </c>
      <c r="AB410" s="142">
        <v>0</v>
      </c>
      <c r="AC410" s="142">
        <v>0</v>
      </c>
      <c r="AD410" s="142">
        <v>0</v>
      </c>
      <c r="AE410" s="142">
        <v>0</v>
      </c>
      <c r="AF410" s="142">
        <v>0</v>
      </c>
      <c r="AG410" s="142">
        <v>0</v>
      </c>
      <c r="AH410" s="142">
        <v>0</v>
      </c>
      <c r="AI410" s="142">
        <v>7</v>
      </c>
      <c r="AJ410" s="364">
        <v>0</v>
      </c>
    </row>
    <row r="411" spans="1:54" s="48" customFormat="1" ht="12.75">
      <c r="A411" s="7">
        <v>283</v>
      </c>
      <c r="B411" s="7">
        <v>48</v>
      </c>
      <c r="C411" s="7"/>
      <c r="D411" s="14" t="s">
        <v>533</v>
      </c>
      <c r="E411" s="14" t="s">
        <v>533</v>
      </c>
      <c r="F411" s="7" t="s">
        <v>1110</v>
      </c>
      <c r="G411" s="375" t="s">
        <v>534</v>
      </c>
      <c r="H411" s="7" t="s">
        <v>1102</v>
      </c>
      <c r="I411" s="7" t="s">
        <v>4</v>
      </c>
      <c r="J411" s="7" t="s">
        <v>192</v>
      </c>
      <c r="K411" s="46">
        <v>5</v>
      </c>
      <c r="L411" s="46">
        <v>4360000</v>
      </c>
      <c r="M411" s="46">
        <v>21800000</v>
      </c>
      <c r="N411" s="319">
        <v>4360000</v>
      </c>
      <c r="O411" s="319">
        <f t="shared" si="16"/>
        <v>21800000</v>
      </c>
      <c r="P411" s="374" t="s">
        <v>1359</v>
      </c>
      <c r="Q411" s="142">
        <v>0</v>
      </c>
      <c r="R411" s="142">
        <v>0</v>
      </c>
      <c r="S411" s="142">
        <v>0</v>
      </c>
      <c r="T411" s="142">
        <v>0</v>
      </c>
      <c r="U411" s="142">
        <v>0</v>
      </c>
      <c r="V411" s="142">
        <v>0</v>
      </c>
      <c r="W411" s="142">
        <v>0</v>
      </c>
      <c r="X411" s="142">
        <v>0</v>
      </c>
      <c r="Y411" s="142">
        <v>5</v>
      </c>
      <c r="Z411" s="142">
        <v>0</v>
      </c>
      <c r="AA411" s="142">
        <v>0</v>
      </c>
      <c r="AB411" s="142">
        <v>0</v>
      </c>
      <c r="AC411" s="142">
        <v>0</v>
      </c>
      <c r="AD411" s="142">
        <v>0</v>
      </c>
      <c r="AE411" s="142">
        <v>0</v>
      </c>
      <c r="AF411" s="142">
        <v>0</v>
      </c>
      <c r="AG411" s="142">
        <v>0</v>
      </c>
      <c r="AH411" s="142">
        <v>0</v>
      </c>
      <c r="AI411" s="142">
        <v>5</v>
      </c>
      <c r="AJ411" s="364">
        <v>0</v>
      </c>
    </row>
    <row r="412" spans="1:54" s="48" customFormat="1" ht="12.75">
      <c r="A412" s="7">
        <v>284</v>
      </c>
      <c r="B412" s="7">
        <v>49</v>
      </c>
      <c r="C412" s="7"/>
      <c r="D412" s="14" t="s">
        <v>71</v>
      </c>
      <c r="E412" s="14" t="s">
        <v>71</v>
      </c>
      <c r="F412" s="7" t="s">
        <v>1105</v>
      </c>
      <c r="G412" s="375" t="s">
        <v>509</v>
      </c>
      <c r="H412" s="7" t="s">
        <v>1102</v>
      </c>
      <c r="I412" s="7" t="s">
        <v>4</v>
      </c>
      <c r="J412" s="7" t="s">
        <v>5</v>
      </c>
      <c r="K412" s="46">
        <v>8</v>
      </c>
      <c r="L412" s="46">
        <v>4220000</v>
      </c>
      <c r="M412" s="46">
        <v>33760000</v>
      </c>
      <c r="N412" s="319">
        <v>4220000</v>
      </c>
      <c r="O412" s="319">
        <f t="shared" si="16"/>
        <v>33760000</v>
      </c>
      <c r="P412" s="374" t="s">
        <v>1359</v>
      </c>
      <c r="Q412" s="142">
        <v>0</v>
      </c>
      <c r="R412" s="142">
        <v>0</v>
      </c>
      <c r="S412" s="142">
        <v>0</v>
      </c>
      <c r="T412" s="142">
        <v>0</v>
      </c>
      <c r="U412" s="142">
        <v>0</v>
      </c>
      <c r="V412" s="142">
        <v>0</v>
      </c>
      <c r="W412" s="142">
        <v>0</v>
      </c>
      <c r="X412" s="142">
        <v>0</v>
      </c>
      <c r="Y412" s="142">
        <v>8</v>
      </c>
      <c r="Z412" s="142">
        <v>0</v>
      </c>
      <c r="AA412" s="142">
        <v>0</v>
      </c>
      <c r="AB412" s="142">
        <v>0</v>
      </c>
      <c r="AC412" s="142">
        <v>0</v>
      </c>
      <c r="AD412" s="142">
        <v>0</v>
      </c>
      <c r="AE412" s="142">
        <v>0</v>
      </c>
      <c r="AF412" s="142">
        <v>0</v>
      </c>
      <c r="AG412" s="142">
        <v>0</v>
      </c>
      <c r="AH412" s="142">
        <v>0</v>
      </c>
      <c r="AI412" s="142">
        <v>8</v>
      </c>
      <c r="AJ412" s="364">
        <v>0</v>
      </c>
    </row>
    <row r="413" spans="1:54" s="48" customFormat="1" ht="12.75">
      <c r="A413" s="7">
        <v>285</v>
      </c>
      <c r="B413" s="7">
        <v>50</v>
      </c>
      <c r="C413" s="7"/>
      <c r="D413" s="14" t="s">
        <v>535</v>
      </c>
      <c r="E413" s="14" t="s">
        <v>535</v>
      </c>
      <c r="F413" s="7" t="s">
        <v>1132</v>
      </c>
      <c r="G413" s="375" t="s">
        <v>536</v>
      </c>
      <c r="H413" s="7" t="s">
        <v>1102</v>
      </c>
      <c r="I413" s="7" t="s">
        <v>4</v>
      </c>
      <c r="J413" s="7" t="s">
        <v>5</v>
      </c>
      <c r="K413" s="46">
        <v>15</v>
      </c>
      <c r="L413" s="46">
        <v>2110000</v>
      </c>
      <c r="M413" s="46">
        <v>31650000</v>
      </c>
      <c r="N413" s="319">
        <v>2110000</v>
      </c>
      <c r="O413" s="319">
        <f t="shared" si="16"/>
        <v>31650000</v>
      </c>
      <c r="P413" s="374" t="s">
        <v>1359</v>
      </c>
      <c r="Q413" s="142">
        <v>0</v>
      </c>
      <c r="R413" s="142">
        <v>0</v>
      </c>
      <c r="S413" s="142">
        <v>0</v>
      </c>
      <c r="T413" s="142">
        <v>0</v>
      </c>
      <c r="U413" s="142">
        <v>0</v>
      </c>
      <c r="V413" s="142">
        <v>0</v>
      </c>
      <c r="W413" s="142">
        <v>0</v>
      </c>
      <c r="X413" s="142">
        <v>0</v>
      </c>
      <c r="Y413" s="142">
        <v>15</v>
      </c>
      <c r="Z413" s="142">
        <v>0</v>
      </c>
      <c r="AA413" s="142">
        <v>0</v>
      </c>
      <c r="AB413" s="142">
        <v>0</v>
      </c>
      <c r="AC413" s="142">
        <v>0</v>
      </c>
      <c r="AD413" s="142">
        <v>0</v>
      </c>
      <c r="AE413" s="142">
        <v>0</v>
      </c>
      <c r="AF413" s="142">
        <v>0</v>
      </c>
      <c r="AG413" s="142">
        <v>0</v>
      </c>
      <c r="AH413" s="142">
        <v>0</v>
      </c>
      <c r="AI413" s="142">
        <v>15</v>
      </c>
      <c r="AJ413" s="364">
        <v>0</v>
      </c>
    </row>
    <row r="414" spans="1:54" s="48" customFormat="1" ht="25.5">
      <c r="A414" s="7">
        <v>286</v>
      </c>
      <c r="B414" s="7">
        <v>51</v>
      </c>
      <c r="C414" s="7"/>
      <c r="D414" s="14" t="s">
        <v>537</v>
      </c>
      <c r="E414" s="14" t="s">
        <v>537</v>
      </c>
      <c r="F414" s="7" t="s">
        <v>1133</v>
      </c>
      <c r="G414" s="375" t="s">
        <v>538</v>
      </c>
      <c r="H414" s="7" t="s">
        <v>1102</v>
      </c>
      <c r="I414" s="7" t="s">
        <v>4</v>
      </c>
      <c r="J414" s="7" t="s">
        <v>5</v>
      </c>
      <c r="K414" s="46">
        <v>5</v>
      </c>
      <c r="L414" s="46">
        <v>15760000</v>
      </c>
      <c r="M414" s="46">
        <v>78800000</v>
      </c>
      <c r="N414" s="319">
        <v>15760000</v>
      </c>
      <c r="O414" s="319">
        <f t="shared" si="16"/>
        <v>78800000</v>
      </c>
      <c r="P414" s="374" t="s">
        <v>1359</v>
      </c>
      <c r="Q414" s="142">
        <v>0</v>
      </c>
      <c r="R414" s="142">
        <v>0</v>
      </c>
      <c r="S414" s="142">
        <v>0</v>
      </c>
      <c r="T414" s="142">
        <v>0</v>
      </c>
      <c r="U414" s="142">
        <v>0</v>
      </c>
      <c r="V414" s="142">
        <v>0</v>
      </c>
      <c r="W414" s="142">
        <v>0</v>
      </c>
      <c r="X414" s="142">
        <v>0</v>
      </c>
      <c r="Y414" s="142">
        <v>5</v>
      </c>
      <c r="Z414" s="142">
        <v>0</v>
      </c>
      <c r="AA414" s="142">
        <v>0</v>
      </c>
      <c r="AB414" s="142">
        <v>0</v>
      </c>
      <c r="AC414" s="142">
        <v>0</v>
      </c>
      <c r="AD414" s="142">
        <v>0</v>
      </c>
      <c r="AE414" s="142">
        <v>0</v>
      </c>
      <c r="AF414" s="142">
        <v>0</v>
      </c>
      <c r="AG414" s="142">
        <v>0</v>
      </c>
      <c r="AH414" s="142">
        <v>0</v>
      </c>
      <c r="AI414" s="142">
        <v>5</v>
      </c>
      <c r="AJ414" s="364">
        <v>0</v>
      </c>
    </row>
    <row r="415" spans="1:54" s="48" customFormat="1" ht="25.5">
      <c r="A415" s="7">
        <v>287</v>
      </c>
      <c r="B415" s="7">
        <v>52</v>
      </c>
      <c r="C415" s="7"/>
      <c r="D415" s="14" t="s">
        <v>518</v>
      </c>
      <c r="E415" s="14" t="s">
        <v>518</v>
      </c>
      <c r="F415" s="7" t="s">
        <v>548</v>
      </c>
      <c r="G415" s="375" t="s">
        <v>519</v>
      </c>
      <c r="H415" s="7" t="s">
        <v>1102</v>
      </c>
      <c r="I415" s="7" t="s">
        <v>4</v>
      </c>
      <c r="J415" s="7" t="s">
        <v>5</v>
      </c>
      <c r="K415" s="46">
        <v>4</v>
      </c>
      <c r="L415" s="46">
        <v>20264000</v>
      </c>
      <c r="M415" s="46">
        <v>81056000</v>
      </c>
      <c r="N415" s="319">
        <v>20260000</v>
      </c>
      <c r="O415" s="319">
        <f t="shared" si="16"/>
        <v>81040000</v>
      </c>
      <c r="P415" s="374" t="s">
        <v>1359</v>
      </c>
      <c r="Q415" s="142">
        <v>0</v>
      </c>
      <c r="R415" s="142">
        <v>0</v>
      </c>
      <c r="S415" s="142">
        <v>0</v>
      </c>
      <c r="T415" s="142">
        <v>0</v>
      </c>
      <c r="U415" s="142">
        <v>0</v>
      </c>
      <c r="V415" s="142">
        <v>0</v>
      </c>
      <c r="W415" s="142">
        <v>0</v>
      </c>
      <c r="X415" s="142">
        <v>0</v>
      </c>
      <c r="Y415" s="142">
        <v>4</v>
      </c>
      <c r="Z415" s="142">
        <v>0</v>
      </c>
      <c r="AA415" s="142">
        <v>0</v>
      </c>
      <c r="AB415" s="142">
        <v>0</v>
      </c>
      <c r="AC415" s="142">
        <v>0</v>
      </c>
      <c r="AD415" s="142">
        <v>0</v>
      </c>
      <c r="AE415" s="142">
        <v>0</v>
      </c>
      <c r="AF415" s="142">
        <v>0</v>
      </c>
      <c r="AG415" s="142">
        <v>0</v>
      </c>
      <c r="AH415" s="142">
        <v>0</v>
      </c>
      <c r="AI415" s="142">
        <v>4</v>
      </c>
      <c r="AJ415" s="364">
        <v>0</v>
      </c>
    </row>
    <row r="416" spans="1:54" s="48" customFormat="1" ht="25.5">
      <c r="A416" s="7">
        <v>288</v>
      </c>
      <c r="B416" s="7">
        <v>53</v>
      </c>
      <c r="C416" s="7"/>
      <c r="D416" s="14" t="s">
        <v>539</v>
      </c>
      <c r="E416" s="14" t="s">
        <v>539</v>
      </c>
      <c r="F416" s="7" t="s">
        <v>1134</v>
      </c>
      <c r="G416" s="375" t="s">
        <v>540</v>
      </c>
      <c r="H416" s="7" t="s">
        <v>1102</v>
      </c>
      <c r="I416" s="7" t="s">
        <v>4</v>
      </c>
      <c r="J416" s="7" t="s">
        <v>5</v>
      </c>
      <c r="K416" s="46">
        <v>2</v>
      </c>
      <c r="L416" s="46">
        <v>5119000</v>
      </c>
      <c r="M416" s="46">
        <v>10238000</v>
      </c>
      <c r="N416" s="319">
        <v>5110000</v>
      </c>
      <c r="O416" s="319">
        <f t="shared" si="16"/>
        <v>10220000</v>
      </c>
      <c r="P416" s="374" t="s">
        <v>1359</v>
      </c>
      <c r="Q416" s="142">
        <v>0</v>
      </c>
      <c r="R416" s="142">
        <v>0</v>
      </c>
      <c r="S416" s="142">
        <v>0</v>
      </c>
      <c r="T416" s="142">
        <v>0</v>
      </c>
      <c r="U416" s="142">
        <v>0</v>
      </c>
      <c r="V416" s="142">
        <v>0</v>
      </c>
      <c r="W416" s="142">
        <v>0</v>
      </c>
      <c r="X416" s="142">
        <v>0</v>
      </c>
      <c r="Y416" s="142">
        <v>2</v>
      </c>
      <c r="Z416" s="142">
        <v>0</v>
      </c>
      <c r="AA416" s="142">
        <v>0</v>
      </c>
      <c r="AB416" s="142">
        <v>0</v>
      </c>
      <c r="AC416" s="142">
        <v>0</v>
      </c>
      <c r="AD416" s="142">
        <v>0</v>
      </c>
      <c r="AE416" s="142">
        <v>0</v>
      </c>
      <c r="AF416" s="142">
        <v>0</v>
      </c>
      <c r="AG416" s="142">
        <v>0</v>
      </c>
      <c r="AH416" s="142">
        <v>0</v>
      </c>
      <c r="AI416" s="142">
        <v>2</v>
      </c>
      <c r="AJ416" s="364">
        <v>0</v>
      </c>
    </row>
    <row r="417" spans="1:54" s="48" customFormat="1" ht="12.75">
      <c r="A417" s="7">
        <v>289</v>
      </c>
      <c r="B417" s="7">
        <v>54</v>
      </c>
      <c r="C417" s="7"/>
      <c r="D417" s="14" t="s">
        <v>541</v>
      </c>
      <c r="E417" s="14" t="s">
        <v>541</v>
      </c>
      <c r="F417" s="7" t="s">
        <v>1111</v>
      </c>
      <c r="G417" s="375" t="s">
        <v>542</v>
      </c>
      <c r="H417" s="7" t="s">
        <v>1102</v>
      </c>
      <c r="I417" s="7" t="s">
        <v>4</v>
      </c>
      <c r="J417" s="7" t="s">
        <v>5</v>
      </c>
      <c r="K417" s="46">
        <v>6</v>
      </c>
      <c r="L417" s="46">
        <v>6450000</v>
      </c>
      <c r="M417" s="46">
        <v>38700000</v>
      </c>
      <c r="N417" s="319">
        <v>6450000</v>
      </c>
      <c r="O417" s="319">
        <f t="shared" si="16"/>
        <v>38700000</v>
      </c>
      <c r="P417" s="374" t="s">
        <v>1359</v>
      </c>
      <c r="Q417" s="142">
        <v>0</v>
      </c>
      <c r="R417" s="142">
        <v>0</v>
      </c>
      <c r="S417" s="142">
        <v>0</v>
      </c>
      <c r="T417" s="142">
        <v>0</v>
      </c>
      <c r="U417" s="142">
        <v>0</v>
      </c>
      <c r="V417" s="142">
        <v>0</v>
      </c>
      <c r="W417" s="142">
        <v>0</v>
      </c>
      <c r="X417" s="142">
        <v>0</v>
      </c>
      <c r="Y417" s="142">
        <v>6</v>
      </c>
      <c r="Z417" s="142">
        <v>0</v>
      </c>
      <c r="AA417" s="142">
        <v>0</v>
      </c>
      <c r="AB417" s="142">
        <v>0</v>
      </c>
      <c r="AC417" s="142">
        <v>0</v>
      </c>
      <c r="AD417" s="142">
        <v>0</v>
      </c>
      <c r="AE417" s="142">
        <v>0</v>
      </c>
      <c r="AF417" s="142">
        <v>0</v>
      </c>
      <c r="AG417" s="142">
        <v>0</v>
      </c>
      <c r="AH417" s="142">
        <v>0</v>
      </c>
      <c r="AI417" s="142">
        <v>6</v>
      </c>
      <c r="AJ417" s="364">
        <v>0</v>
      </c>
    </row>
    <row r="418" spans="1:54" s="48" customFormat="1" ht="12.75">
      <c r="A418" s="7">
        <v>290</v>
      </c>
      <c r="B418" s="7">
        <v>55</v>
      </c>
      <c r="C418" s="7"/>
      <c r="D418" s="14" t="s">
        <v>543</v>
      </c>
      <c r="E418" s="14" t="s">
        <v>543</v>
      </c>
      <c r="F418" s="7" t="s">
        <v>481</v>
      </c>
      <c r="G418" s="375" t="s">
        <v>544</v>
      </c>
      <c r="H418" s="7" t="s">
        <v>1102</v>
      </c>
      <c r="I418" s="7" t="s">
        <v>4</v>
      </c>
      <c r="J418" s="7" t="s">
        <v>113</v>
      </c>
      <c r="K418" s="46">
        <v>5</v>
      </c>
      <c r="L418" s="46">
        <v>1545000</v>
      </c>
      <c r="M418" s="46">
        <v>7725000</v>
      </c>
      <c r="N418" s="319">
        <v>1540000</v>
      </c>
      <c r="O418" s="319">
        <f t="shared" si="16"/>
        <v>7700000</v>
      </c>
      <c r="P418" s="374" t="s">
        <v>1359</v>
      </c>
      <c r="Q418" s="142">
        <v>0</v>
      </c>
      <c r="R418" s="142">
        <v>0</v>
      </c>
      <c r="S418" s="142">
        <v>0</v>
      </c>
      <c r="T418" s="142">
        <v>0</v>
      </c>
      <c r="U418" s="142">
        <v>0</v>
      </c>
      <c r="V418" s="142">
        <v>0</v>
      </c>
      <c r="W418" s="142">
        <v>0</v>
      </c>
      <c r="X418" s="142">
        <v>0</v>
      </c>
      <c r="Y418" s="142">
        <v>5</v>
      </c>
      <c r="Z418" s="142">
        <v>0</v>
      </c>
      <c r="AA418" s="142">
        <v>0</v>
      </c>
      <c r="AB418" s="142">
        <v>0</v>
      </c>
      <c r="AC418" s="142">
        <v>0</v>
      </c>
      <c r="AD418" s="142">
        <v>0</v>
      </c>
      <c r="AE418" s="142">
        <v>0</v>
      </c>
      <c r="AF418" s="142">
        <v>0</v>
      </c>
      <c r="AG418" s="142">
        <v>0</v>
      </c>
      <c r="AH418" s="142">
        <v>0</v>
      </c>
      <c r="AI418" s="142">
        <v>5</v>
      </c>
      <c r="AJ418" s="364">
        <v>0</v>
      </c>
    </row>
    <row r="419" spans="1:54" s="48" customFormat="1" ht="12.75">
      <c r="A419" s="7">
        <v>291</v>
      </c>
      <c r="B419" s="7">
        <v>56</v>
      </c>
      <c r="C419" s="7"/>
      <c r="D419" s="14" t="s">
        <v>545</v>
      </c>
      <c r="E419" s="14" t="s">
        <v>545</v>
      </c>
      <c r="F419" s="7" t="s">
        <v>322</v>
      </c>
      <c r="G419" s="375" t="s">
        <v>546</v>
      </c>
      <c r="H419" s="7" t="s">
        <v>1102</v>
      </c>
      <c r="I419" s="7" t="s">
        <v>4</v>
      </c>
      <c r="J419" s="7" t="s">
        <v>113</v>
      </c>
      <c r="K419" s="46">
        <v>5</v>
      </c>
      <c r="L419" s="46">
        <v>1540000</v>
      </c>
      <c r="M419" s="46">
        <v>7700000</v>
      </c>
      <c r="N419" s="319">
        <v>1540000</v>
      </c>
      <c r="O419" s="319">
        <f t="shared" si="16"/>
        <v>7700000</v>
      </c>
      <c r="P419" s="374" t="s">
        <v>1359</v>
      </c>
      <c r="Q419" s="142">
        <v>0</v>
      </c>
      <c r="R419" s="142">
        <v>0</v>
      </c>
      <c r="S419" s="142">
        <v>0</v>
      </c>
      <c r="T419" s="142">
        <v>0</v>
      </c>
      <c r="U419" s="142">
        <v>0</v>
      </c>
      <c r="V419" s="142">
        <v>0</v>
      </c>
      <c r="W419" s="142">
        <v>0</v>
      </c>
      <c r="X419" s="142">
        <v>0</v>
      </c>
      <c r="Y419" s="142">
        <v>5</v>
      </c>
      <c r="Z419" s="142">
        <v>0</v>
      </c>
      <c r="AA419" s="142">
        <v>0</v>
      </c>
      <c r="AB419" s="142">
        <v>0</v>
      </c>
      <c r="AC419" s="142">
        <v>0</v>
      </c>
      <c r="AD419" s="142">
        <v>0</v>
      </c>
      <c r="AE419" s="142">
        <v>0</v>
      </c>
      <c r="AF419" s="142">
        <v>0</v>
      </c>
      <c r="AG419" s="142">
        <v>0</v>
      </c>
      <c r="AH419" s="142">
        <v>0</v>
      </c>
      <c r="AI419" s="142">
        <v>5</v>
      </c>
      <c r="AJ419" s="364">
        <v>0</v>
      </c>
    </row>
    <row r="420" spans="1:54" s="48" customFormat="1" ht="25.5">
      <c r="A420" s="7">
        <v>292</v>
      </c>
      <c r="B420" s="7">
        <v>57</v>
      </c>
      <c r="C420" s="7"/>
      <c r="D420" s="14" t="s">
        <v>520</v>
      </c>
      <c r="E420" s="14" t="s">
        <v>520</v>
      </c>
      <c r="F420" s="7" t="s">
        <v>1111</v>
      </c>
      <c r="G420" s="375" t="s">
        <v>522</v>
      </c>
      <c r="H420" s="7" t="s">
        <v>1102</v>
      </c>
      <c r="I420" s="7" t="s">
        <v>4</v>
      </c>
      <c r="J420" s="7" t="s">
        <v>5</v>
      </c>
      <c r="K420" s="46">
        <v>8</v>
      </c>
      <c r="L420" s="46">
        <v>2346000</v>
      </c>
      <c r="M420" s="46">
        <v>18768000</v>
      </c>
      <c r="N420" s="319">
        <v>2345000</v>
      </c>
      <c r="O420" s="319">
        <f t="shared" si="16"/>
        <v>18760000</v>
      </c>
      <c r="P420" s="374" t="s">
        <v>1359</v>
      </c>
      <c r="Q420" s="142">
        <v>0</v>
      </c>
      <c r="R420" s="142">
        <v>0</v>
      </c>
      <c r="S420" s="142">
        <v>0</v>
      </c>
      <c r="T420" s="142">
        <v>0</v>
      </c>
      <c r="U420" s="142">
        <v>0</v>
      </c>
      <c r="V420" s="142">
        <v>0</v>
      </c>
      <c r="W420" s="142">
        <v>0</v>
      </c>
      <c r="X420" s="142">
        <v>0</v>
      </c>
      <c r="Y420" s="142">
        <v>8</v>
      </c>
      <c r="Z420" s="142">
        <v>0</v>
      </c>
      <c r="AA420" s="142">
        <v>0</v>
      </c>
      <c r="AB420" s="142">
        <v>0</v>
      </c>
      <c r="AC420" s="142">
        <v>0</v>
      </c>
      <c r="AD420" s="142">
        <v>0</v>
      </c>
      <c r="AE420" s="142">
        <v>0</v>
      </c>
      <c r="AF420" s="142">
        <v>0</v>
      </c>
      <c r="AG420" s="142">
        <v>0</v>
      </c>
      <c r="AH420" s="142">
        <v>0</v>
      </c>
      <c r="AI420" s="142">
        <v>8</v>
      </c>
      <c r="AJ420" s="364">
        <v>0</v>
      </c>
    </row>
    <row r="421" spans="1:54" s="48" customFormat="1" ht="25.5">
      <c r="A421" s="7">
        <v>293</v>
      </c>
      <c r="B421" s="7">
        <v>58</v>
      </c>
      <c r="C421" s="7"/>
      <c r="D421" s="14" t="s">
        <v>523</v>
      </c>
      <c r="E421" s="14" t="s">
        <v>523</v>
      </c>
      <c r="F421" s="7" t="s">
        <v>548</v>
      </c>
      <c r="G421" s="375" t="s">
        <v>524</v>
      </c>
      <c r="H421" s="7" t="s">
        <v>1102</v>
      </c>
      <c r="I421" s="7" t="s">
        <v>4</v>
      </c>
      <c r="J421" s="7" t="s">
        <v>5</v>
      </c>
      <c r="K421" s="46">
        <v>12</v>
      </c>
      <c r="L421" s="46">
        <v>12180000</v>
      </c>
      <c r="M421" s="46">
        <v>146160000</v>
      </c>
      <c r="N421" s="319">
        <v>12180000</v>
      </c>
      <c r="O421" s="319">
        <f t="shared" si="16"/>
        <v>146160000</v>
      </c>
      <c r="P421" s="374" t="s">
        <v>1359</v>
      </c>
      <c r="Q421" s="142">
        <v>0</v>
      </c>
      <c r="R421" s="142">
        <v>0</v>
      </c>
      <c r="S421" s="142">
        <v>0</v>
      </c>
      <c r="T421" s="142">
        <v>0</v>
      </c>
      <c r="U421" s="142">
        <v>0</v>
      </c>
      <c r="V421" s="142">
        <v>0</v>
      </c>
      <c r="W421" s="142">
        <v>0</v>
      </c>
      <c r="X421" s="142">
        <v>0</v>
      </c>
      <c r="Y421" s="142">
        <v>12</v>
      </c>
      <c r="Z421" s="142">
        <v>0</v>
      </c>
      <c r="AA421" s="142">
        <v>0</v>
      </c>
      <c r="AB421" s="142">
        <v>0</v>
      </c>
      <c r="AC421" s="142">
        <v>0</v>
      </c>
      <c r="AD421" s="142">
        <v>0</v>
      </c>
      <c r="AE421" s="142">
        <v>0</v>
      </c>
      <c r="AF421" s="142">
        <v>0</v>
      </c>
      <c r="AG421" s="142">
        <v>0</v>
      </c>
      <c r="AH421" s="142">
        <v>0</v>
      </c>
      <c r="AI421" s="142">
        <v>12</v>
      </c>
      <c r="AJ421" s="364">
        <v>0</v>
      </c>
    </row>
    <row r="422" spans="1:54" s="48" customFormat="1" ht="25.5">
      <c r="A422" s="7">
        <v>294</v>
      </c>
      <c r="B422" s="7">
        <v>59</v>
      </c>
      <c r="C422" s="7"/>
      <c r="D422" s="14" t="s">
        <v>549</v>
      </c>
      <c r="E422" s="14" t="s">
        <v>549</v>
      </c>
      <c r="F422" s="7" t="s">
        <v>1105</v>
      </c>
      <c r="G422" s="375" t="s">
        <v>550</v>
      </c>
      <c r="H422" s="7" t="s">
        <v>1102</v>
      </c>
      <c r="I422" s="7" t="s">
        <v>4</v>
      </c>
      <c r="J422" s="7" t="s">
        <v>5</v>
      </c>
      <c r="K422" s="46">
        <v>8</v>
      </c>
      <c r="L422" s="46">
        <v>3280000</v>
      </c>
      <c r="M422" s="46">
        <v>26240000</v>
      </c>
      <c r="N422" s="319">
        <v>3280000</v>
      </c>
      <c r="O422" s="319">
        <f t="shared" si="16"/>
        <v>26240000</v>
      </c>
      <c r="P422" s="374" t="s">
        <v>1359</v>
      </c>
      <c r="Q422" s="142">
        <v>0</v>
      </c>
      <c r="R422" s="142">
        <v>0</v>
      </c>
      <c r="S422" s="142">
        <v>0</v>
      </c>
      <c r="T422" s="142">
        <v>0</v>
      </c>
      <c r="U422" s="142">
        <v>0</v>
      </c>
      <c r="V422" s="142">
        <v>0</v>
      </c>
      <c r="W422" s="142">
        <v>0</v>
      </c>
      <c r="X422" s="142">
        <v>0</v>
      </c>
      <c r="Y422" s="142">
        <v>8</v>
      </c>
      <c r="Z422" s="142">
        <v>0</v>
      </c>
      <c r="AA422" s="142">
        <v>0</v>
      </c>
      <c r="AB422" s="142">
        <v>0</v>
      </c>
      <c r="AC422" s="142">
        <v>0</v>
      </c>
      <c r="AD422" s="142">
        <v>0</v>
      </c>
      <c r="AE422" s="142">
        <v>0</v>
      </c>
      <c r="AF422" s="142">
        <v>0</v>
      </c>
      <c r="AG422" s="142">
        <v>0</v>
      </c>
      <c r="AH422" s="142">
        <v>0</v>
      </c>
      <c r="AI422" s="142">
        <v>8</v>
      </c>
      <c r="AJ422" s="364">
        <v>0</v>
      </c>
    </row>
    <row r="423" spans="1:54" s="48" customFormat="1" ht="25.5">
      <c r="A423" s="7">
        <v>295</v>
      </c>
      <c r="B423" s="7">
        <v>60</v>
      </c>
      <c r="C423" s="7"/>
      <c r="D423" s="14" t="s">
        <v>551</v>
      </c>
      <c r="E423" s="14" t="s">
        <v>1125</v>
      </c>
      <c r="F423" s="7" t="s">
        <v>548</v>
      </c>
      <c r="G423" s="375" t="s">
        <v>553</v>
      </c>
      <c r="H423" s="7" t="s">
        <v>1102</v>
      </c>
      <c r="I423" s="7" t="s">
        <v>4</v>
      </c>
      <c r="J423" s="7" t="s">
        <v>5</v>
      </c>
      <c r="K423" s="46">
        <v>6</v>
      </c>
      <c r="L423" s="46">
        <v>20545000</v>
      </c>
      <c r="M423" s="46">
        <v>123270000</v>
      </c>
      <c r="N423" s="319">
        <v>20545000</v>
      </c>
      <c r="O423" s="319">
        <f t="shared" si="16"/>
        <v>123270000</v>
      </c>
      <c r="P423" s="374" t="s">
        <v>1359</v>
      </c>
      <c r="Q423" s="142">
        <v>0</v>
      </c>
      <c r="R423" s="142">
        <v>0</v>
      </c>
      <c r="S423" s="142">
        <v>0</v>
      </c>
      <c r="T423" s="142">
        <v>0</v>
      </c>
      <c r="U423" s="142">
        <v>0</v>
      </c>
      <c r="V423" s="142">
        <v>0</v>
      </c>
      <c r="W423" s="142">
        <v>0</v>
      </c>
      <c r="X423" s="142">
        <v>0</v>
      </c>
      <c r="Y423" s="142">
        <v>6</v>
      </c>
      <c r="Z423" s="142">
        <v>0</v>
      </c>
      <c r="AA423" s="142">
        <v>0</v>
      </c>
      <c r="AB423" s="142">
        <v>0</v>
      </c>
      <c r="AC423" s="142">
        <v>0</v>
      </c>
      <c r="AD423" s="142">
        <v>0</v>
      </c>
      <c r="AE423" s="142">
        <v>0</v>
      </c>
      <c r="AF423" s="142">
        <v>0</v>
      </c>
      <c r="AG423" s="142">
        <v>0</v>
      </c>
      <c r="AH423" s="142">
        <v>0</v>
      </c>
      <c r="AI423" s="142">
        <v>6</v>
      </c>
      <c r="AJ423" s="364">
        <v>0</v>
      </c>
    </row>
    <row r="424" spans="1:54" s="48" customFormat="1" ht="12.75">
      <c r="A424" s="7">
        <v>296</v>
      </c>
      <c r="B424" s="7">
        <v>61</v>
      </c>
      <c r="C424" s="7"/>
      <c r="D424" s="14" t="s">
        <v>525</v>
      </c>
      <c r="E424" s="14" t="s">
        <v>525</v>
      </c>
      <c r="F424" s="7" t="s">
        <v>1103</v>
      </c>
      <c r="G424" s="375" t="s">
        <v>554</v>
      </c>
      <c r="H424" s="7" t="s">
        <v>1102</v>
      </c>
      <c r="I424" s="7" t="s">
        <v>4</v>
      </c>
      <c r="J424" s="7" t="s">
        <v>5</v>
      </c>
      <c r="K424" s="46">
        <v>4</v>
      </c>
      <c r="L424" s="46">
        <v>16155000</v>
      </c>
      <c r="M424" s="46">
        <v>64620000</v>
      </c>
      <c r="N424" s="319">
        <v>16155000</v>
      </c>
      <c r="O424" s="319">
        <f t="shared" si="16"/>
        <v>64620000</v>
      </c>
      <c r="P424" s="374" t="s">
        <v>1359</v>
      </c>
      <c r="Q424" s="142">
        <v>0</v>
      </c>
      <c r="R424" s="142">
        <v>0</v>
      </c>
      <c r="S424" s="142">
        <v>0</v>
      </c>
      <c r="T424" s="142">
        <v>0</v>
      </c>
      <c r="U424" s="142">
        <v>0</v>
      </c>
      <c r="V424" s="142">
        <v>0</v>
      </c>
      <c r="W424" s="142">
        <v>0</v>
      </c>
      <c r="X424" s="142">
        <v>0</v>
      </c>
      <c r="Y424" s="142">
        <v>4</v>
      </c>
      <c r="Z424" s="142">
        <v>0</v>
      </c>
      <c r="AA424" s="142">
        <v>0</v>
      </c>
      <c r="AB424" s="142">
        <v>0</v>
      </c>
      <c r="AC424" s="142">
        <v>0</v>
      </c>
      <c r="AD424" s="142">
        <v>0</v>
      </c>
      <c r="AE424" s="142">
        <v>0</v>
      </c>
      <c r="AF424" s="142">
        <v>0</v>
      </c>
      <c r="AG424" s="142">
        <v>0</v>
      </c>
      <c r="AH424" s="142">
        <v>0</v>
      </c>
      <c r="AI424" s="142">
        <v>4</v>
      </c>
      <c r="AJ424" s="364">
        <v>0</v>
      </c>
    </row>
    <row r="425" spans="1:54" s="48" customFormat="1" ht="25.5">
      <c r="A425" s="7">
        <v>297</v>
      </c>
      <c r="B425" s="7">
        <v>62</v>
      </c>
      <c r="C425" s="7"/>
      <c r="D425" s="14" t="s">
        <v>555</v>
      </c>
      <c r="E425" s="14" t="s">
        <v>555</v>
      </c>
      <c r="F425" s="7" t="s">
        <v>552</v>
      </c>
      <c r="G425" s="375" t="s">
        <v>556</v>
      </c>
      <c r="H425" s="7" t="s">
        <v>1102</v>
      </c>
      <c r="I425" s="7" t="s">
        <v>4</v>
      </c>
      <c r="J425" s="7" t="s">
        <v>5</v>
      </c>
      <c r="K425" s="46">
        <v>4</v>
      </c>
      <c r="L425" s="46">
        <v>10273000</v>
      </c>
      <c r="M425" s="46">
        <v>41092000</v>
      </c>
      <c r="N425" s="319">
        <v>10270000</v>
      </c>
      <c r="O425" s="319">
        <f t="shared" si="16"/>
        <v>41080000</v>
      </c>
      <c r="P425" s="374" t="s">
        <v>1359</v>
      </c>
      <c r="Q425" s="142">
        <v>0</v>
      </c>
      <c r="R425" s="142">
        <v>0</v>
      </c>
      <c r="S425" s="142">
        <v>0</v>
      </c>
      <c r="T425" s="142">
        <v>0</v>
      </c>
      <c r="U425" s="142">
        <v>0</v>
      </c>
      <c r="V425" s="142">
        <v>0</v>
      </c>
      <c r="W425" s="142">
        <v>0</v>
      </c>
      <c r="X425" s="142">
        <v>0</v>
      </c>
      <c r="Y425" s="142">
        <v>4</v>
      </c>
      <c r="Z425" s="142">
        <v>0</v>
      </c>
      <c r="AA425" s="142">
        <v>0</v>
      </c>
      <c r="AB425" s="142">
        <v>0</v>
      </c>
      <c r="AC425" s="142">
        <v>0</v>
      </c>
      <c r="AD425" s="142">
        <v>0</v>
      </c>
      <c r="AE425" s="142">
        <v>0</v>
      </c>
      <c r="AF425" s="142">
        <v>0</v>
      </c>
      <c r="AG425" s="142">
        <v>0</v>
      </c>
      <c r="AH425" s="142">
        <v>0</v>
      </c>
      <c r="AI425" s="142">
        <v>4</v>
      </c>
      <c r="AJ425" s="364">
        <v>0</v>
      </c>
    </row>
    <row r="426" spans="1:54" s="142" customFormat="1" ht="25.5">
      <c r="B426" s="155" t="s">
        <v>1136</v>
      </c>
      <c r="C426" s="156"/>
      <c r="D426" s="156"/>
      <c r="E426" s="156"/>
      <c r="F426" s="156"/>
      <c r="G426" s="156"/>
      <c r="H426" s="156"/>
      <c r="I426" s="156"/>
      <c r="J426" s="156"/>
      <c r="K426" s="301"/>
      <c r="L426" s="301"/>
      <c r="M426" s="129">
        <v>148210000</v>
      </c>
      <c r="N426" s="301"/>
      <c r="O426" s="129">
        <f>SUM(O427:O430)</f>
        <v>147970000</v>
      </c>
      <c r="P426" s="142" t="s">
        <v>1352</v>
      </c>
      <c r="Q426" s="142" t="e">
        <v>#N/A</v>
      </c>
      <c r="R426" s="142" t="e">
        <v>#N/A</v>
      </c>
      <c r="S426" s="142" t="e">
        <v>#N/A</v>
      </c>
      <c r="T426" s="142" t="e">
        <v>#N/A</v>
      </c>
      <c r="U426" s="142" t="e">
        <v>#N/A</v>
      </c>
      <c r="V426" s="142" t="e">
        <v>#N/A</v>
      </c>
      <c r="W426" s="142" t="e">
        <v>#N/A</v>
      </c>
      <c r="X426" s="142" t="e">
        <v>#N/A</v>
      </c>
      <c r="Y426" s="142" t="e">
        <v>#N/A</v>
      </c>
      <c r="Z426" s="142" t="e">
        <v>#N/A</v>
      </c>
      <c r="AA426" s="142" t="e">
        <v>#N/A</v>
      </c>
      <c r="AB426" s="142" t="e">
        <v>#N/A</v>
      </c>
      <c r="AC426" s="142" t="e">
        <v>#N/A</v>
      </c>
      <c r="AD426" s="142" t="e">
        <v>#N/A</v>
      </c>
      <c r="AE426" s="142" t="e">
        <v>#N/A</v>
      </c>
      <c r="AF426" s="142" t="e">
        <v>#N/A</v>
      </c>
      <c r="AG426" s="142" t="e">
        <v>#N/A</v>
      </c>
      <c r="AH426" s="142" t="e">
        <v>#N/A</v>
      </c>
      <c r="AI426" s="142" t="e">
        <v>#N/A</v>
      </c>
      <c r="AJ426" s="364" t="e">
        <v>#N/A</v>
      </c>
      <c r="AK426" s="364" t="e">
        <v>#N/A</v>
      </c>
      <c r="AL426" s="364" t="e">
        <v>#N/A</v>
      </c>
      <c r="AM426" s="364" t="e">
        <v>#N/A</v>
      </c>
      <c r="AN426" s="364" t="e">
        <v>#N/A</v>
      </c>
      <c r="AO426" s="364" t="e">
        <v>#N/A</v>
      </c>
      <c r="AP426" s="364" t="e">
        <v>#N/A</v>
      </c>
      <c r="AQ426" s="364" t="e">
        <v>#N/A</v>
      </c>
      <c r="AR426" s="364" t="e">
        <v>#N/A</v>
      </c>
      <c r="AS426" s="364" t="e">
        <v>#N/A</v>
      </c>
      <c r="AT426" s="364" t="e">
        <v>#N/A</v>
      </c>
      <c r="AU426" s="364" t="e">
        <v>#N/A</v>
      </c>
      <c r="AV426" s="364" t="e">
        <v>#N/A</v>
      </c>
      <c r="AW426" s="364" t="e">
        <v>#N/A</v>
      </c>
      <c r="AX426" s="364" t="e">
        <v>#N/A</v>
      </c>
      <c r="AY426" s="364" t="e">
        <v>#N/A</v>
      </c>
      <c r="AZ426" s="364" t="e">
        <v>#N/A</v>
      </c>
      <c r="BA426" s="364" t="e">
        <v>#N/A</v>
      </c>
      <c r="BB426" s="364" t="e">
        <v>#N/A</v>
      </c>
    </row>
    <row r="427" spans="1:54" s="115" customFormat="1" ht="25.5">
      <c r="A427" s="32">
        <v>8</v>
      </c>
      <c r="B427" s="32">
        <v>1</v>
      </c>
      <c r="C427" s="32"/>
      <c r="D427" s="33" t="s">
        <v>1137</v>
      </c>
      <c r="E427" s="33" t="s">
        <v>1137</v>
      </c>
      <c r="F427" s="34" t="s">
        <v>1138</v>
      </c>
      <c r="G427" s="396" t="s">
        <v>1229</v>
      </c>
      <c r="H427" s="32" t="s">
        <v>1139</v>
      </c>
      <c r="I427" s="32" t="s">
        <v>1140</v>
      </c>
      <c r="J427" s="32" t="s">
        <v>1141</v>
      </c>
      <c r="K427" s="313">
        <v>10</v>
      </c>
      <c r="L427" s="313">
        <v>5710000</v>
      </c>
      <c r="M427" s="313">
        <v>57100000</v>
      </c>
      <c r="N427" s="313">
        <v>5700000</v>
      </c>
      <c r="O427" s="314">
        <f>N427*K427</f>
        <v>57000000</v>
      </c>
      <c r="P427" s="142" t="s">
        <v>1352</v>
      </c>
      <c r="Q427" s="142">
        <v>0</v>
      </c>
      <c r="R427" s="142">
        <v>0</v>
      </c>
      <c r="S427" s="142">
        <v>0</v>
      </c>
      <c r="T427" s="142">
        <v>0</v>
      </c>
      <c r="U427" s="142">
        <v>0</v>
      </c>
      <c r="V427" s="142">
        <v>3</v>
      </c>
      <c r="W427" s="142">
        <v>7</v>
      </c>
      <c r="X427" s="142">
        <v>0</v>
      </c>
      <c r="Y427" s="142">
        <v>0</v>
      </c>
      <c r="Z427" s="142">
        <v>0</v>
      </c>
      <c r="AA427" s="142">
        <v>0</v>
      </c>
      <c r="AB427" s="142">
        <v>0</v>
      </c>
      <c r="AC427" s="142">
        <v>0</v>
      </c>
      <c r="AD427" s="142">
        <v>0</v>
      </c>
      <c r="AE427" s="142">
        <v>0</v>
      </c>
      <c r="AF427" s="142">
        <v>0</v>
      </c>
      <c r="AG427" s="142">
        <v>0</v>
      </c>
      <c r="AH427" s="142">
        <v>0</v>
      </c>
      <c r="AI427" s="142">
        <v>10</v>
      </c>
      <c r="AJ427" s="364">
        <v>0</v>
      </c>
    </row>
    <row r="428" spans="1:54" s="115" customFormat="1" ht="25.5">
      <c r="A428" s="32">
        <v>9</v>
      </c>
      <c r="B428" s="32">
        <v>2</v>
      </c>
      <c r="C428" s="32"/>
      <c r="D428" s="33" t="s">
        <v>1142</v>
      </c>
      <c r="E428" s="33" t="s">
        <v>1143</v>
      </c>
      <c r="F428" s="34" t="s">
        <v>1144</v>
      </c>
      <c r="G428" s="396" t="s">
        <v>1228</v>
      </c>
      <c r="H428" s="32" t="s">
        <v>1139</v>
      </c>
      <c r="I428" s="32" t="s">
        <v>1140</v>
      </c>
      <c r="J428" s="32" t="s">
        <v>1141</v>
      </c>
      <c r="K428" s="315">
        <v>10</v>
      </c>
      <c r="L428" s="313">
        <v>7275000</v>
      </c>
      <c r="M428" s="313">
        <v>72750000</v>
      </c>
      <c r="N428" s="315">
        <v>7265000</v>
      </c>
      <c r="O428" s="315">
        <f>N428*K428</f>
        <v>72650000</v>
      </c>
      <c r="P428" s="142" t="s">
        <v>1352</v>
      </c>
      <c r="Q428" s="142">
        <v>0</v>
      </c>
      <c r="R428" s="142">
        <v>0</v>
      </c>
      <c r="S428" s="142">
        <v>0</v>
      </c>
      <c r="T428" s="142">
        <v>0</v>
      </c>
      <c r="U428" s="142">
        <v>0</v>
      </c>
      <c r="V428" s="142">
        <v>3</v>
      </c>
      <c r="W428" s="142">
        <v>7</v>
      </c>
      <c r="X428" s="142">
        <v>0</v>
      </c>
      <c r="Y428" s="142">
        <v>0</v>
      </c>
      <c r="Z428" s="142">
        <v>0</v>
      </c>
      <c r="AA428" s="142">
        <v>0</v>
      </c>
      <c r="AB428" s="142">
        <v>0</v>
      </c>
      <c r="AC428" s="142">
        <v>0</v>
      </c>
      <c r="AD428" s="142">
        <v>0</v>
      </c>
      <c r="AE428" s="142">
        <v>0</v>
      </c>
      <c r="AF428" s="142">
        <v>0</v>
      </c>
      <c r="AG428" s="142">
        <v>0</v>
      </c>
      <c r="AH428" s="142">
        <v>0</v>
      </c>
      <c r="AI428" s="142">
        <v>10</v>
      </c>
      <c r="AJ428" s="364">
        <v>0</v>
      </c>
    </row>
    <row r="429" spans="1:54" s="115" customFormat="1" ht="25.5">
      <c r="A429" s="32">
        <v>10</v>
      </c>
      <c r="B429" s="32">
        <v>3</v>
      </c>
      <c r="C429" s="32"/>
      <c r="D429" s="33" t="s">
        <v>1145</v>
      </c>
      <c r="E429" s="33" t="s">
        <v>1145</v>
      </c>
      <c r="F429" s="34" t="s">
        <v>30</v>
      </c>
      <c r="G429" s="397" t="s">
        <v>1230</v>
      </c>
      <c r="H429" s="32" t="s">
        <v>1139</v>
      </c>
      <c r="I429" s="32" t="s">
        <v>1140</v>
      </c>
      <c r="J429" s="32" t="s">
        <v>113</v>
      </c>
      <c r="K429" s="312">
        <v>2</v>
      </c>
      <c r="L429" s="313">
        <v>1870000</v>
      </c>
      <c r="M429" s="313">
        <v>3740000</v>
      </c>
      <c r="N429" s="316">
        <v>1860000</v>
      </c>
      <c r="O429" s="316">
        <f>N429*K429</f>
        <v>3720000</v>
      </c>
      <c r="P429" s="142" t="s">
        <v>1352</v>
      </c>
      <c r="Q429" s="142">
        <v>0</v>
      </c>
      <c r="R429" s="142">
        <v>0</v>
      </c>
      <c r="S429" s="142">
        <v>0</v>
      </c>
      <c r="T429" s="142">
        <v>0</v>
      </c>
      <c r="U429" s="142">
        <v>0</v>
      </c>
      <c r="V429" s="142">
        <v>1</v>
      </c>
      <c r="W429" s="142">
        <v>1</v>
      </c>
      <c r="X429" s="142">
        <v>0</v>
      </c>
      <c r="Y429" s="142">
        <v>0</v>
      </c>
      <c r="Z429" s="142">
        <v>0</v>
      </c>
      <c r="AA429" s="142">
        <v>0</v>
      </c>
      <c r="AB429" s="142">
        <v>0</v>
      </c>
      <c r="AC429" s="142">
        <v>0</v>
      </c>
      <c r="AD429" s="142">
        <v>0</v>
      </c>
      <c r="AE429" s="142">
        <v>0</v>
      </c>
      <c r="AF429" s="142">
        <v>0</v>
      </c>
      <c r="AG429" s="142">
        <v>0</v>
      </c>
      <c r="AH429" s="142">
        <v>0</v>
      </c>
      <c r="AI429" s="142">
        <v>2</v>
      </c>
      <c r="AJ429" s="364">
        <v>0</v>
      </c>
    </row>
    <row r="430" spans="1:54" s="140" customFormat="1" ht="51">
      <c r="A430" s="32">
        <v>11</v>
      </c>
      <c r="B430" s="32">
        <v>4</v>
      </c>
      <c r="C430" s="32"/>
      <c r="D430" s="33" t="s">
        <v>1146</v>
      </c>
      <c r="E430" s="33" t="s">
        <v>1147</v>
      </c>
      <c r="F430" s="34" t="s">
        <v>1148</v>
      </c>
      <c r="G430" s="397" t="s">
        <v>1231</v>
      </c>
      <c r="H430" s="32" t="s">
        <v>1139</v>
      </c>
      <c r="I430" s="32" t="s">
        <v>1140</v>
      </c>
      <c r="J430" s="32" t="s">
        <v>1149</v>
      </c>
      <c r="K430" s="312">
        <v>2</v>
      </c>
      <c r="L430" s="313">
        <v>7310000</v>
      </c>
      <c r="M430" s="313">
        <v>14620000</v>
      </c>
      <c r="N430" s="316">
        <v>7300000</v>
      </c>
      <c r="O430" s="316">
        <f>N430*K430</f>
        <v>14600000</v>
      </c>
      <c r="P430" s="142" t="s">
        <v>1352</v>
      </c>
      <c r="Q430" s="142">
        <v>0</v>
      </c>
      <c r="R430" s="142">
        <v>0</v>
      </c>
      <c r="S430" s="142">
        <v>0</v>
      </c>
      <c r="T430" s="142">
        <v>0</v>
      </c>
      <c r="U430" s="142">
        <v>0</v>
      </c>
      <c r="V430" s="142">
        <v>1</v>
      </c>
      <c r="W430" s="142">
        <v>1</v>
      </c>
      <c r="X430" s="142">
        <v>0</v>
      </c>
      <c r="Y430" s="142">
        <v>0</v>
      </c>
      <c r="Z430" s="142">
        <v>0</v>
      </c>
      <c r="AA430" s="142">
        <v>0</v>
      </c>
      <c r="AB430" s="142">
        <v>0</v>
      </c>
      <c r="AC430" s="142">
        <v>0</v>
      </c>
      <c r="AD430" s="142">
        <v>0</v>
      </c>
      <c r="AE430" s="142">
        <v>0</v>
      </c>
      <c r="AF430" s="142">
        <v>0</v>
      </c>
      <c r="AG430" s="142">
        <v>0</v>
      </c>
      <c r="AH430" s="142">
        <v>0</v>
      </c>
      <c r="AI430" s="142">
        <v>2</v>
      </c>
      <c r="AJ430" s="364">
        <v>0</v>
      </c>
    </row>
    <row r="431" spans="1:54" s="141" customFormat="1" ht="12.75">
      <c r="B431" s="23" t="s">
        <v>281</v>
      </c>
      <c r="C431" s="14"/>
      <c r="E431" s="133"/>
      <c r="F431" s="133"/>
      <c r="G431" s="350"/>
      <c r="H431" s="350"/>
      <c r="I431" s="350"/>
      <c r="J431" s="350"/>
      <c r="K431" s="301"/>
      <c r="L431" s="301"/>
      <c r="M431" s="129">
        <v>3387962500</v>
      </c>
      <c r="N431" s="301"/>
      <c r="O431" s="129">
        <f>SUM(O432:O465)</f>
        <v>3386108000</v>
      </c>
      <c r="P431" s="399" t="s">
        <v>1360</v>
      </c>
      <c r="Q431" s="142" t="e">
        <v>#N/A</v>
      </c>
      <c r="R431" s="142" t="e">
        <v>#N/A</v>
      </c>
      <c r="S431" s="142" t="e">
        <v>#N/A</v>
      </c>
      <c r="T431" s="142" t="e">
        <v>#N/A</v>
      </c>
      <c r="U431" s="142" t="e">
        <v>#N/A</v>
      </c>
      <c r="V431" s="142" t="e">
        <v>#N/A</v>
      </c>
      <c r="W431" s="142" t="e">
        <v>#N/A</v>
      </c>
      <c r="X431" s="142" t="e">
        <v>#N/A</v>
      </c>
      <c r="Y431" s="142" t="e">
        <v>#N/A</v>
      </c>
      <c r="Z431" s="142" t="e">
        <v>#N/A</v>
      </c>
      <c r="AA431" s="142" t="e">
        <v>#N/A</v>
      </c>
      <c r="AB431" s="142" t="e">
        <v>#N/A</v>
      </c>
      <c r="AC431" s="142" t="e">
        <v>#N/A</v>
      </c>
      <c r="AD431" s="142" t="e">
        <v>#N/A</v>
      </c>
      <c r="AE431" s="142" t="e">
        <v>#N/A</v>
      </c>
      <c r="AF431" s="142" t="e">
        <v>#N/A</v>
      </c>
      <c r="AG431" s="142" t="e">
        <v>#N/A</v>
      </c>
      <c r="AH431" s="142" t="e">
        <v>#N/A</v>
      </c>
      <c r="AI431" s="142" t="e">
        <v>#N/A</v>
      </c>
      <c r="AJ431" s="364" t="e">
        <v>#N/A</v>
      </c>
      <c r="AK431" s="364" t="e">
        <v>#N/A</v>
      </c>
      <c r="AL431" s="364" t="e">
        <v>#N/A</v>
      </c>
      <c r="AM431" s="364" t="e">
        <v>#N/A</v>
      </c>
      <c r="AN431" s="364" t="e">
        <v>#N/A</v>
      </c>
      <c r="AO431" s="364" t="e">
        <v>#N/A</v>
      </c>
      <c r="AP431" s="364" t="e">
        <v>#N/A</v>
      </c>
      <c r="AQ431" s="364" t="e">
        <v>#N/A</v>
      </c>
      <c r="AR431" s="364" t="e">
        <v>#N/A</v>
      </c>
      <c r="AS431" s="364" t="e">
        <v>#N/A</v>
      </c>
      <c r="AT431" s="364" t="e">
        <v>#N/A</v>
      </c>
      <c r="AU431" s="364" t="e">
        <v>#N/A</v>
      </c>
      <c r="AV431" s="364" t="e">
        <v>#N/A</v>
      </c>
      <c r="AW431" s="364" t="e">
        <v>#N/A</v>
      </c>
      <c r="AX431" s="364" t="e">
        <v>#N/A</v>
      </c>
      <c r="AY431" s="364" t="e">
        <v>#N/A</v>
      </c>
      <c r="AZ431" s="364" t="e">
        <v>#N/A</v>
      </c>
      <c r="BA431" s="364" t="e">
        <v>#N/A</v>
      </c>
      <c r="BB431" s="364" t="e">
        <v>#N/A</v>
      </c>
    </row>
    <row r="432" spans="1:54" s="141" customFormat="1" ht="25.5">
      <c r="A432" s="24">
        <v>92</v>
      </c>
      <c r="B432" s="22">
        <v>1</v>
      </c>
      <c r="C432" s="25">
        <v>479</v>
      </c>
      <c r="D432" s="26" t="s">
        <v>71</v>
      </c>
      <c r="E432" s="26" t="s">
        <v>71</v>
      </c>
      <c r="F432" s="6" t="s">
        <v>1152</v>
      </c>
      <c r="G432" s="398" t="s">
        <v>1153</v>
      </c>
      <c r="H432" s="6" t="s">
        <v>1154</v>
      </c>
      <c r="I432" s="24" t="s">
        <v>115</v>
      </c>
      <c r="J432" s="24" t="s">
        <v>5</v>
      </c>
      <c r="K432" s="46">
        <v>23</v>
      </c>
      <c r="L432" s="46">
        <v>1621500</v>
      </c>
      <c r="M432" s="46">
        <v>37294500</v>
      </c>
      <c r="N432" s="46">
        <v>1621000</v>
      </c>
      <c r="O432" s="46">
        <f t="shared" ref="O432:O465" si="17">N432*K432</f>
        <v>37283000</v>
      </c>
      <c r="P432" s="399" t="s">
        <v>1360</v>
      </c>
      <c r="Q432" s="142">
        <v>0</v>
      </c>
      <c r="R432" s="142">
        <v>0</v>
      </c>
      <c r="S432" s="142">
        <v>0</v>
      </c>
      <c r="T432" s="142">
        <v>3</v>
      </c>
      <c r="U432" s="142">
        <v>0</v>
      </c>
      <c r="V432" s="142">
        <v>0</v>
      </c>
      <c r="W432" s="142">
        <v>0</v>
      </c>
      <c r="X432" s="142">
        <v>20</v>
      </c>
      <c r="Y432" s="142">
        <v>0</v>
      </c>
      <c r="Z432" s="142">
        <v>0</v>
      </c>
      <c r="AA432" s="142">
        <v>0</v>
      </c>
      <c r="AB432" s="142">
        <v>0</v>
      </c>
      <c r="AC432" s="142">
        <v>0</v>
      </c>
      <c r="AD432" s="142">
        <v>0</v>
      </c>
      <c r="AE432" s="142">
        <v>0</v>
      </c>
      <c r="AF432" s="142">
        <v>0</v>
      </c>
      <c r="AG432" s="142">
        <v>0</v>
      </c>
      <c r="AH432" s="142">
        <v>0</v>
      </c>
      <c r="AI432" s="142">
        <v>23</v>
      </c>
      <c r="AJ432" s="364">
        <v>0</v>
      </c>
    </row>
    <row r="433" spans="1:36" s="141" customFormat="1" ht="25.5">
      <c r="A433" s="24">
        <v>93</v>
      </c>
      <c r="B433" s="22">
        <v>2</v>
      </c>
      <c r="C433" s="25">
        <v>480</v>
      </c>
      <c r="D433" s="28" t="s">
        <v>284</v>
      </c>
      <c r="E433" s="28" t="s">
        <v>284</v>
      </c>
      <c r="F433" s="29" t="s">
        <v>1155</v>
      </c>
      <c r="G433" s="398" t="s">
        <v>1156</v>
      </c>
      <c r="H433" s="6" t="s">
        <v>1154</v>
      </c>
      <c r="I433" s="24" t="s">
        <v>115</v>
      </c>
      <c r="J433" s="24" t="s">
        <v>5</v>
      </c>
      <c r="K433" s="46">
        <v>5</v>
      </c>
      <c r="L433" s="46">
        <v>7740000</v>
      </c>
      <c r="M433" s="46">
        <v>38700000</v>
      </c>
      <c r="N433" s="46">
        <v>7738000</v>
      </c>
      <c r="O433" s="46">
        <f t="shared" si="17"/>
        <v>38690000</v>
      </c>
      <c r="P433" s="399" t="s">
        <v>1360</v>
      </c>
      <c r="Q433" s="142">
        <v>0</v>
      </c>
      <c r="R433" s="142">
        <v>0</v>
      </c>
      <c r="S433" s="142">
        <v>0</v>
      </c>
      <c r="T433" s="142">
        <v>0</v>
      </c>
      <c r="U433" s="142">
        <v>0</v>
      </c>
      <c r="V433" s="142">
        <v>0</v>
      </c>
      <c r="W433" s="142">
        <v>0</v>
      </c>
      <c r="X433" s="142">
        <v>5</v>
      </c>
      <c r="Y433" s="142">
        <v>0</v>
      </c>
      <c r="Z433" s="142">
        <v>0</v>
      </c>
      <c r="AA433" s="142">
        <v>0</v>
      </c>
      <c r="AB433" s="142">
        <v>0</v>
      </c>
      <c r="AC433" s="142">
        <v>0</v>
      </c>
      <c r="AD433" s="142">
        <v>0</v>
      </c>
      <c r="AE433" s="142">
        <v>0</v>
      </c>
      <c r="AF433" s="142">
        <v>0</v>
      </c>
      <c r="AG433" s="142">
        <v>0</v>
      </c>
      <c r="AH433" s="142">
        <v>0</v>
      </c>
      <c r="AI433" s="142">
        <v>5</v>
      </c>
      <c r="AJ433" s="364">
        <v>0</v>
      </c>
    </row>
    <row r="434" spans="1:36" s="141" customFormat="1" ht="25.5">
      <c r="A434" s="24">
        <v>94</v>
      </c>
      <c r="B434" s="22">
        <v>3</v>
      </c>
      <c r="C434" s="25">
        <v>481</v>
      </c>
      <c r="D434" s="28" t="s">
        <v>286</v>
      </c>
      <c r="E434" s="28" t="s">
        <v>286</v>
      </c>
      <c r="F434" s="29" t="s">
        <v>1157</v>
      </c>
      <c r="G434" s="398" t="s">
        <v>1158</v>
      </c>
      <c r="H434" s="6" t="s">
        <v>1154</v>
      </c>
      <c r="I434" s="24" t="s">
        <v>115</v>
      </c>
      <c r="J434" s="24" t="s">
        <v>5</v>
      </c>
      <c r="K434" s="46">
        <v>13</v>
      </c>
      <c r="L434" s="46">
        <v>4635000</v>
      </c>
      <c r="M434" s="46">
        <v>60255000</v>
      </c>
      <c r="N434" s="46">
        <v>4633000</v>
      </c>
      <c r="O434" s="46">
        <f t="shared" si="17"/>
        <v>60229000</v>
      </c>
      <c r="P434" s="399" t="s">
        <v>1360</v>
      </c>
      <c r="Q434" s="142">
        <v>0</v>
      </c>
      <c r="R434" s="142">
        <v>0</v>
      </c>
      <c r="S434" s="142">
        <v>0</v>
      </c>
      <c r="T434" s="142">
        <v>2</v>
      </c>
      <c r="U434" s="142">
        <v>0</v>
      </c>
      <c r="V434" s="142">
        <v>0</v>
      </c>
      <c r="W434" s="142">
        <v>0</v>
      </c>
      <c r="X434" s="142">
        <v>10</v>
      </c>
      <c r="Y434" s="142">
        <v>0</v>
      </c>
      <c r="Z434" s="142">
        <v>0</v>
      </c>
      <c r="AA434" s="142">
        <v>1</v>
      </c>
      <c r="AB434" s="142">
        <v>0</v>
      </c>
      <c r="AC434" s="142">
        <v>0</v>
      </c>
      <c r="AD434" s="142">
        <v>0</v>
      </c>
      <c r="AE434" s="142">
        <v>0</v>
      </c>
      <c r="AF434" s="142">
        <v>0</v>
      </c>
      <c r="AG434" s="142">
        <v>0</v>
      </c>
      <c r="AH434" s="142">
        <v>0</v>
      </c>
      <c r="AI434" s="142">
        <v>13</v>
      </c>
      <c r="AJ434" s="364">
        <v>0</v>
      </c>
    </row>
    <row r="435" spans="1:36" s="141" customFormat="1" ht="25.5">
      <c r="A435" s="24">
        <v>95</v>
      </c>
      <c r="B435" s="22">
        <v>4</v>
      </c>
      <c r="C435" s="25">
        <v>482</v>
      </c>
      <c r="D435" s="28" t="s">
        <v>289</v>
      </c>
      <c r="E435" s="28" t="s">
        <v>289</v>
      </c>
      <c r="F435" s="29" t="s">
        <v>1159</v>
      </c>
      <c r="G435" s="398" t="s">
        <v>1160</v>
      </c>
      <c r="H435" s="6" t="s">
        <v>1154</v>
      </c>
      <c r="I435" s="24" t="s">
        <v>115</v>
      </c>
      <c r="J435" s="24" t="s">
        <v>5</v>
      </c>
      <c r="K435" s="46">
        <v>11</v>
      </c>
      <c r="L435" s="46">
        <v>4110000</v>
      </c>
      <c r="M435" s="46">
        <v>45210000</v>
      </c>
      <c r="N435" s="46">
        <v>4108000</v>
      </c>
      <c r="O435" s="46">
        <f t="shared" si="17"/>
        <v>45188000</v>
      </c>
      <c r="P435" s="399" t="s">
        <v>1360</v>
      </c>
      <c r="Q435" s="142">
        <v>0</v>
      </c>
      <c r="R435" s="142">
        <v>0</v>
      </c>
      <c r="S435" s="142">
        <v>0</v>
      </c>
      <c r="T435" s="142">
        <v>0</v>
      </c>
      <c r="U435" s="142">
        <v>0</v>
      </c>
      <c r="V435" s="142">
        <v>0</v>
      </c>
      <c r="W435" s="142">
        <v>0</v>
      </c>
      <c r="X435" s="142">
        <v>10</v>
      </c>
      <c r="Y435" s="142">
        <v>0</v>
      </c>
      <c r="Z435" s="142">
        <v>0</v>
      </c>
      <c r="AA435" s="142">
        <v>1</v>
      </c>
      <c r="AB435" s="142">
        <v>0</v>
      </c>
      <c r="AC435" s="142">
        <v>0</v>
      </c>
      <c r="AD435" s="142">
        <v>0</v>
      </c>
      <c r="AE435" s="142">
        <v>0</v>
      </c>
      <c r="AF435" s="142">
        <v>0</v>
      </c>
      <c r="AG435" s="142">
        <v>0</v>
      </c>
      <c r="AH435" s="142">
        <v>0</v>
      </c>
      <c r="AI435" s="142">
        <v>11</v>
      </c>
      <c r="AJ435" s="364">
        <v>0</v>
      </c>
    </row>
    <row r="436" spans="1:36" s="141" customFormat="1" ht="25.5">
      <c r="A436" s="24">
        <v>96</v>
      </c>
      <c r="B436" s="22">
        <v>5</v>
      </c>
      <c r="C436" s="25">
        <v>483</v>
      </c>
      <c r="D436" s="28" t="s">
        <v>291</v>
      </c>
      <c r="E436" s="28" t="s">
        <v>291</v>
      </c>
      <c r="F436" s="29" t="s">
        <v>1155</v>
      </c>
      <c r="G436" s="398" t="s">
        <v>1161</v>
      </c>
      <c r="H436" s="6" t="s">
        <v>1154</v>
      </c>
      <c r="I436" s="24" t="s">
        <v>115</v>
      </c>
      <c r="J436" s="24" t="s">
        <v>5</v>
      </c>
      <c r="K436" s="46">
        <v>30</v>
      </c>
      <c r="L436" s="46">
        <v>2216000</v>
      </c>
      <c r="M436" s="46">
        <v>66480000</v>
      </c>
      <c r="N436" s="46">
        <v>2214000</v>
      </c>
      <c r="O436" s="46">
        <f t="shared" si="17"/>
        <v>66420000</v>
      </c>
      <c r="P436" s="399" t="s">
        <v>1360</v>
      </c>
      <c r="Q436" s="142">
        <v>0</v>
      </c>
      <c r="R436" s="142">
        <v>0</v>
      </c>
      <c r="S436" s="142">
        <v>0</v>
      </c>
      <c r="T436" s="142">
        <v>0</v>
      </c>
      <c r="U436" s="142">
        <v>0</v>
      </c>
      <c r="V436" s="142">
        <v>0</v>
      </c>
      <c r="W436" s="142">
        <v>0</v>
      </c>
      <c r="X436" s="142">
        <v>30</v>
      </c>
      <c r="Y436" s="142">
        <v>0</v>
      </c>
      <c r="Z436" s="142">
        <v>0</v>
      </c>
      <c r="AA436" s="142">
        <v>0</v>
      </c>
      <c r="AB436" s="142">
        <v>0</v>
      </c>
      <c r="AC436" s="142">
        <v>0</v>
      </c>
      <c r="AD436" s="142">
        <v>0</v>
      </c>
      <c r="AE436" s="142">
        <v>0</v>
      </c>
      <c r="AF436" s="142">
        <v>0</v>
      </c>
      <c r="AG436" s="142">
        <v>0</v>
      </c>
      <c r="AH436" s="142">
        <v>0</v>
      </c>
      <c r="AI436" s="142">
        <v>30</v>
      </c>
      <c r="AJ436" s="364">
        <v>0</v>
      </c>
    </row>
    <row r="437" spans="1:36" s="141" customFormat="1" ht="25.5">
      <c r="A437" s="24">
        <v>97</v>
      </c>
      <c r="B437" s="22">
        <v>6</v>
      </c>
      <c r="C437" s="25">
        <v>484</v>
      </c>
      <c r="D437" s="28" t="s">
        <v>6</v>
      </c>
      <c r="E437" s="28" t="s">
        <v>6</v>
      </c>
      <c r="F437" s="29" t="s">
        <v>1152</v>
      </c>
      <c r="G437" s="398" t="s">
        <v>1162</v>
      </c>
      <c r="H437" s="6" t="s">
        <v>1154</v>
      </c>
      <c r="I437" s="24" t="s">
        <v>115</v>
      </c>
      <c r="J437" s="24" t="s">
        <v>5</v>
      </c>
      <c r="K437" s="46">
        <v>28</v>
      </c>
      <c r="L437" s="46">
        <v>2930000</v>
      </c>
      <c r="M437" s="46">
        <v>82040000</v>
      </c>
      <c r="N437" s="46">
        <v>2929000</v>
      </c>
      <c r="O437" s="46">
        <f t="shared" si="17"/>
        <v>82012000</v>
      </c>
      <c r="P437" s="399" t="s">
        <v>1360</v>
      </c>
      <c r="Q437" s="142">
        <v>0</v>
      </c>
      <c r="R437" s="142">
        <v>0</v>
      </c>
      <c r="S437" s="142">
        <v>0</v>
      </c>
      <c r="T437" s="142">
        <v>3</v>
      </c>
      <c r="U437" s="142">
        <v>0</v>
      </c>
      <c r="V437" s="142">
        <v>0</v>
      </c>
      <c r="W437" s="142">
        <v>0</v>
      </c>
      <c r="X437" s="142">
        <v>24</v>
      </c>
      <c r="Y437" s="142">
        <v>0</v>
      </c>
      <c r="Z437" s="142">
        <v>0</v>
      </c>
      <c r="AA437" s="142">
        <v>1</v>
      </c>
      <c r="AB437" s="142">
        <v>0</v>
      </c>
      <c r="AC437" s="142">
        <v>0</v>
      </c>
      <c r="AD437" s="142">
        <v>0</v>
      </c>
      <c r="AE437" s="142">
        <v>0</v>
      </c>
      <c r="AF437" s="142">
        <v>0</v>
      </c>
      <c r="AG437" s="142">
        <v>0</v>
      </c>
      <c r="AH437" s="142">
        <v>0</v>
      </c>
      <c r="AI437" s="142">
        <v>28</v>
      </c>
      <c r="AJ437" s="364">
        <v>0</v>
      </c>
    </row>
    <row r="438" spans="1:36" s="141" customFormat="1" ht="25.5">
      <c r="A438" s="24">
        <v>98</v>
      </c>
      <c r="B438" s="22">
        <v>7</v>
      </c>
      <c r="C438" s="25">
        <v>485</v>
      </c>
      <c r="D438" s="28" t="s">
        <v>81</v>
      </c>
      <c r="E438" s="28" t="s">
        <v>81</v>
      </c>
      <c r="F438" s="29" t="s">
        <v>1163</v>
      </c>
      <c r="G438" s="398" t="s">
        <v>1164</v>
      </c>
      <c r="H438" s="6" t="s">
        <v>1154</v>
      </c>
      <c r="I438" s="24" t="s">
        <v>115</v>
      </c>
      <c r="J438" s="24" t="s">
        <v>5</v>
      </c>
      <c r="K438" s="46">
        <v>104</v>
      </c>
      <c r="L438" s="46">
        <v>1772000</v>
      </c>
      <c r="M438" s="46">
        <v>184288000</v>
      </c>
      <c r="N438" s="46">
        <v>1772000</v>
      </c>
      <c r="O438" s="46">
        <f t="shared" si="17"/>
        <v>184288000</v>
      </c>
      <c r="P438" s="399" t="s">
        <v>1360</v>
      </c>
      <c r="Q438" s="142">
        <v>0</v>
      </c>
      <c r="R438" s="142">
        <v>0</v>
      </c>
      <c r="S438" s="142">
        <v>0</v>
      </c>
      <c r="T438" s="142">
        <v>4</v>
      </c>
      <c r="U438" s="142">
        <v>0</v>
      </c>
      <c r="V438" s="142">
        <v>0</v>
      </c>
      <c r="W438" s="142">
        <v>0</v>
      </c>
      <c r="X438" s="142">
        <v>100</v>
      </c>
      <c r="Y438" s="142">
        <v>0</v>
      </c>
      <c r="Z438" s="142">
        <v>0</v>
      </c>
      <c r="AA438" s="142">
        <v>0</v>
      </c>
      <c r="AB438" s="142">
        <v>0</v>
      </c>
      <c r="AC438" s="142">
        <v>0</v>
      </c>
      <c r="AD438" s="142">
        <v>0</v>
      </c>
      <c r="AE438" s="142">
        <v>0</v>
      </c>
      <c r="AF438" s="142">
        <v>0</v>
      </c>
      <c r="AG438" s="142">
        <v>0</v>
      </c>
      <c r="AH438" s="142">
        <v>0</v>
      </c>
      <c r="AI438" s="142">
        <v>104</v>
      </c>
      <c r="AJ438" s="364">
        <v>0</v>
      </c>
    </row>
    <row r="439" spans="1:36" s="141" customFormat="1" ht="25.5">
      <c r="A439" s="24">
        <v>99</v>
      </c>
      <c r="B439" s="22">
        <v>8</v>
      </c>
      <c r="C439" s="25" t="s">
        <v>1165</v>
      </c>
      <c r="D439" s="28" t="s">
        <v>296</v>
      </c>
      <c r="E439" s="28" t="s">
        <v>296</v>
      </c>
      <c r="F439" s="29" t="s">
        <v>1166</v>
      </c>
      <c r="G439" s="398" t="s">
        <v>1167</v>
      </c>
      <c r="H439" s="6" t="s">
        <v>1154</v>
      </c>
      <c r="I439" s="24" t="s">
        <v>115</v>
      </c>
      <c r="J439" s="24" t="s">
        <v>5</v>
      </c>
      <c r="K439" s="46">
        <v>48</v>
      </c>
      <c r="L439" s="46">
        <v>2812000</v>
      </c>
      <c r="M439" s="46">
        <v>134976000</v>
      </c>
      <c r="N439" s="46">
        <v>2811000</v>
      </c>
      <c r="O439" s="46">
        <f t="shared" si="17"/>
        <v>134928000</v>
      </c>
      <c r="P439" s="399" t="s">
        <v>1360</v>
      </c>
      <c r="Q439" s="142">
        <v>0</v>
      </c>
      <c r="R439" s="142">
        <v>0</v>
      </c>
      <c r="S439" s="142">
        <v>0</v>
      </c>
      <c r="T439" s="142">
        <v>8</v>
      </c>
      <c r="U439" s="142">
        <v>0</v>
      </c>
      <c r="V439" s="142">
        <v>0</v>
      </c>
      <c r="W439" s="142">
        <v>0</v>
      </c>
      <c r="X439" s="142">
        <v>40</v>
      </c>
      <c r="Y439" s="142">
        <v>0</v>
      </c>
      <c r="Z439" s="142">
        <v>0</v>
      </c>
      <c r="AA439" s="142">
        <v>0</v>
      </c>
      <c r="AB439" s="142">
        <v>0</v>
      </c>
      <c r="AC439" s="142">
        <v>0</v>
      </c>
      <c r="AD439" s="142">
        <v>0</v>
      </c>
      <c r="AE439" s="142">
        <v>0</v>
      </c>
      <c r="AF439" s="142">
        <v>0</v>
      </c>
      <c r="AG439" s="142">
        <v>0</v>
      </c>
      <c r="AH439" s="142">
        <v>0</v>
      </c>
      <c r="AI439" s="142">
        <v>48</v>
      </c>
      <c r="AJ439" s="364">
        <v>0</v>
      </c>
    </row>
    <row r="440" spans="1:36" s="141" customFormat="1" ht="25.5">
      <c r="A440" s="24">
        <v>100</v>
      </c>
      <c r="B440" s="22">
        <v>9</v>
      </c>
      <c r="C440" s="25" t="s">
        <v>1168</v>
      </c>
      <c r="D440" s="28" t="s">
        <v>11</v>
      </c>
      <c r="E440" s="28" t="s">
        <v>11</v>
      </c>
      <c r="F440" s="29" t="s">
        <v>1169</v>
      </c>
      <c r="G440" s="398" t="s">
        <v>1170</v>
      </c>
      <c r="H440" s="6" t="s">
        <v>1154</v>
      </c>
      <c r="I440" s="24" t="s">
        <v>115</v>
      </c>
      <c r="J440" s="24" t="s">
        <v>5</v>
      </c>
      <c r="K440" s="46">
        <v>76</v>
      </c>
      <c r="L440" s="46">
        <v>1792000</v>
      </c>
      <c r="M440" s="46">
        <v>136192000</v>
      </c>
      <c r="N440" s="46">
        <v>1791000</v>
      </c>
      <c r="O440" s="46">
        <f t="shared" si="17"/>
        <v>136116000</v>
      </c>
      <c r="P440" s="399" t="s">
        <v>1360</v>
      </c>
      <c r="Q440" s="142">
        <v>0</v>
      </c>
      <c r="R440" s="142">
        <v>0</v>
      </c>
      <c r="S440" s="142">
        <v>0</v>
      </c>
      <c r="T440" s="142">
        <v>4</v>
      </c>
      <c r="U440" s="142">
        <v>0</v>
      </c>
      <c r="V440" s="142">
        <v>0</v>
      </c>
      <c r="W440" s="142">
        <v>0</v>
      </c>
      <c r="X440" s="142">
        <v>70</v>
      </c>
      <c r="Y440" s="142">
        <v>0</v>
      </c>
      <c r="Z440" s="142">
        <v>0</v>
      </c>
      <c r="AA440" s="142">
        <v>2</v>
      </c>
      <c r="AB440" s="142">
        <v>0</v>
      </c>
      <c r="AC440" s="142">
        <v>0</v>
      </c>
      <c r="AD440" s="142">
        <v>0</v>
      </c>
      <c r="AE440" s="142">
        <v>0</v>
      </c>
      <c r="AF440" s="142">
        <v>0</v>
      </c>
      <c r="AG440" s="142">
        <v>0</v>
      </c>
      <c r="AH440" s="142">
        <v>0</v>
      </c>
      <c r="AI440" s="142">
        <v>76</v>
      </c>
      <c r="AJ440" s="364">
        <v>0</v>
      </c>
    </row>
    <row r="441" spans="1:36" s="141" customFormat="1" ht="25.5">
      <c r="A441" s="24">
        <v>101</v>
      </c>
      <c r="B441" s="22">
        <v>10</v>
      </c>
      <c r="C441" s="25" t="s">
        <v>1171</v>
      </c>
      <c r="D441" s="28" t="s">
        <v>299</v>
      </c>
      <c r="E441" s="28" t="s">
        <v>299</v>
      </c>
      <c r="F441" s="29" t="s">
        <v>1172</v>
      </c>
      <c r="G441" s="398" t="s">
        <v>1173</v>
      </c>
      <c r="H441" s="6" t="s">
        <v>1154</v>
      </c>
      <c r="I441" s="24" t="s">
        <v>115</v>
      </c>
      <c r="J441" s="24" t="s">
        <v>5</v>
      </c>
      <c r="K441" s="46">
        <v>55</v>
      </c>
      <c r="L441" s="46">
        <v>3440000</v>
      </c>
      <c r="M441" s="46">
        <v>189200000</v>
      </c>
      <c r="N441" s="46">
        <v>3440000</v>
      </c>
      <c r="O441" s="46">
        <f t="shared" si="17"/>
        <v>189200000</v>
      </c>
      <c r="P441" s="399" t="s">
        <v>1360</v>
      </c>
      <c r="Q441" s="142">
        <v>0</v>
      </c>
      <c r="R441" s="142">
        <v>0</v>
      </c>
      <c r="S441" s="142">
        <v>0</v>
      </c>
      <c r="T441" s="142">
        <v>3</v>
      </c>
      <c r="U441" s="142">
        <v>0</v>
      </c>
      <c r="V441" s="142">
        <v>0</v>
      </c>
      <c r="W441" s="142">
        <v>0</v>
      </c>
      <c r="X441" s="142">
        <v>50</v>
      </c>
      <c r="Y441" s="142">
        <v>0</v>
      </c>
      <c r="Z441" s="142">
        <v>0</v>
      </c>
      <c r="AA441" s="142">
        <v>2</v>
      </c>
      <c r="AB441" s="142">
        <v>0</v>
      </c>
      <c r="AC441" s="142">
        <v>0</v>
      </c>
      <c r="AD441" s="142">
        <v>0</v>
      </c>
      <c r="AE441" s="142">
        <v>0</v>
      </c>
      <c r="AF441" s="142">
        <v>0</v>
      </c>
      <c r="AG441" s="142">
        <v>0</v>
      </c>
      <c r="AH441" s="142">
        <v>0</v>
      </c>
      <c r="AI441" s="142">
        <v>55</v>
      </c>
      <c r="AJ441" s="364">
        <v>0</v>
      </c>
    </row>
    <row r="442" spans="1:36" s="141" customFormat="1" ht="25.5">
      <c r="A442" s="24">
        <v>102</v>
      </c>
      <c r="B442" s="22">
        <v>11</v>
      </c>
      <c r="C442" s="25" t="s">
        <v>1174</v>
      </c>
      <c r="D442" s="28" t="s">
        <v>301</v>
      </c>
      <c r="E442" s="28" t="s">
        <v>301</v>
      </c>
      <c r="F442" s="29" t="s">
        <v>1172</v>
      </c>
      <c r="G442" s="398" t="s">
        <v>1173</v>
      </c>
      <c r="H442" s="6" t="s">
        <v>1154</v>
      </c>
      <c r="I442" s="24" t="s">
        <v>115</v>
      </c>
      <c r="J442" s="24" t="s">
        <v>5</v>
      </c>
      <c r="K442" s="46">
        <v>55</v>
      </c>
      <c r="L442" s="46">
        <v>3440000</v>
      </c>
      <c r="M442" s="46">
        <v>189200000</v>
      </c>
      <c r="N442" s="46">
        <v>3440000</v>
      </c>
      <c r="O442" s="46">
        <f t="shared" si="17"/>
        <v>189200000</v>
      </c>
      <c r="P442" s="399" t="s">
        <v>1360</v>
      </c>
      <c r="Q442" s="142">
        <v>0</v>
      </c>
      <c r="R442" s="142">
        <v>0</v>
      </c>
      <c r="S442" s="142">
        <v>0</v>
      </c>
      <c r="T442" s="142">
        <v>3</v>
      </c>
      <c r="U442" s="142">
        <v>0</v>
      </c>
      <c r="V442" s="142">
        <v>0</v>
      </c>
      <c r="W442" s="142">
        <v>0</v>
      </c>
      <c r="X442" s="142">
        <v>50</v>
      </c>
      <c r="Y442" s="142">
        <v>0</v>
      </c>
      <c r="Z442" s="142">
        <v>0</v>
      </c>
      <c r="AA442" s="142">
        <v>2</v>
      </c>
      <c r="AB442" s="142">
        <v>0</v>
      </c>
      <c r="AC442" s="142">
        <v>0</v>
      </c>
      <c r="AD442" s="142">
        <v>0</v>
      </c>
      <c r="AE442" s="142">
        <v>0</v>
      </c>
      <c r="AF442" s="142">
        <v>0</v>
      </c>
      <c r="AG442" s="142">
        <v>0</v>
      </c>
      <c r="AH442" s="142">
        <v>0</v>
      </c>
      <c r="AI442" s="142">
        <v>55</v>
      </c>
      <c r="AJ442" s="364">
        <v>0</v>
      </c>
    </row>
    <row r="443" spans="1:36" s="141" customFormat="1" ht="25.5">
      <c r="A443" s="24">
        <v>103</v>
      </c>
      <c r="B443" s="22">
        <v>12</v>
      </c>
      <c r="C443" s="25" t="s">
        <v>1175</v>
      </c>
      <c r="D443" s="28" t="s">
        <v>79</v>
      </c>
      <c r="E443" s="28" t="s">
        <v>79</v>
      </c>
      <c r="F443" s="29" t="s">
        <v>1176</v>
      </c>
      <c r="G443" s="398" t="s">
        <v>1177</v>
      </c>
      <c r="H443" s="6" t="s">
        <v>1154</v>
      </c>
      <c r="I443" s="24" t="s">
        <v>115</v>
      </c>
      <c r="J443" s="24" t="s">
        <v>5</v>
      </c>
      <c r="K443" s="46">
        <v>25</v>
      </c>
      <c r="L443" s="46">
        <v>14485000</v>
      </c>
      <c r="M443" s="46">
        <v>362125000</v>
      </c>
      <c r="N443" s="46">
        <v>14480000</v>
      </c>
      <c r="O443" s="46">
        <f t="shared" si="17"/>
        <v>362000000</v>
      </c>
      <c r="P443" s="399" t="s">
        <v>1360</v>
      </c>
      <c r="Q443" s="142">
        <v>0</v>
      </c>
      <c r="R443" s="142">
        <v>0</v>
      </c>
      <c r="S443" s="142">
        <v>0</v>
      </c>
      <c r="T443" s="142">
        <v>0</v>
      </c>
      <c r="U443" s="142">
        <v>0</v>
      </c>
      <c r="V443" s="142">
        <v>0</v>
      </c>
      <c r="W443" s="142">
        <v>0</v>
      </c>
      <c r="X443" s="142">
        <v>25</v>
      </c>
      <c r="Y443" s="142">
        <v>0</v>
      </c>
      <c r="Z443" s="142">
        <v>0</v>
      </c>
      <c r="AA443" s="142">
        <v>0</v>
      </c>
      <c r="AB443" s="142">
        <v>0</v>
      </c>
      <c r="AC443" s="142">
        <v>0</v>
      </c>
      <c r="AD443" s="142">
        <v>0</v>
      </c>
      <c r="AE443" s="142">
        <v>0</v>
      </c>
      <c r="AF443" s="142">
        <v>0</v>
      </c>
      <c r="AG443" s="142">
        <v>0</v>
      </c>
      <c r="AH443" s="142">
        <v>0</v>
      </c>
      <c r="AI443" s="142">
        <v>25</v>
      </c>
      <c r="AJ443" s="364">
        <v>0</v>
      </c>
    </row>
    <row r="444" spans="1:36" s="141" customFormat="1" ht="25.5">
      <c r="A444" s="24">
        <v>104</v>
      </c>
      <c r="B444" s="22">
        <v>13</v>
      </c>
      <c r="C444" s="25" t="s">
        <v>1178</v>
      </c>
      <c r="D444" s="28" t="s">
        <v>304</v>
      </c>
      <c r="E444" s="28" t="s">
        <v>304</v>
      </c>
      <c r="F444" s="29" t="s">
        <v>350</v>
      </c>
      <c r="G444" s="398" t="s">
        <v>1179</v>
      </c>
      <c r="H444" s="6" t="s">
        <v>1154</v>
      </c>
      <c r="I444" s="24" t="s">
        <v>115</v>
      </c>
      <c r="J444" s="24" t="s">
        <v>5</v>
      </c>
      <c r="K444" s="46">
        <v>4</v>
      </c>
      <c r="L444" s="46">
        <v>1555000</v>
      </c>
      <c r="M444" s="46">
        <v>6220000</v>
      </c>
      <c r="N444" s="46">
        <v>1550000</v>
      </c>
      <c r="O444" s="46">
        <f t="shared" si="17"/>
        <v>6200000</v>
      </c>
      <c r="P444" s="399" t="s">
        <v>1360</v>
      </c>
      <c r="Q444" s="142">
        <v>0</v>
      </c>
      <c r="R444" s="142">
        <v>0</v>
      </c>
      <c r="S444" s="142">
        <v>0</v>
      </c>
      <c r="T444" s="142">
        <v>0</v>
      </c>
      <c r="U444" s="142">
        <v>0</v>
      </c>
      <c r="V444" s="142">
        <v>0</v>
      </c>
      <c r="W444" s="142">
        <v>0</v>
      </c>
      <c r="X444" s="142">
        <v>4</v>
      </c>
      <c r="Y444" s="142">
        <v>0</v>
      </c>
      <c r="Z444" s="142">
        <v>0</v>
      </c>
      <c r="AA444" s="142">
        <v>0</v>
      </c>
      <c r="AB444" s="142">
        <v>0</v>
      </c>
      <c r="AC444" s="142">
        <v>0</v>
      </c>
      <c r="AD444" s="142">
        <v>0</v>
      </c>
      <c r="AE444" s="142">
        <v>0</v>
      </c>
      <c r="AF444" s="142">
        <v>0</v>
      </c>
      <c r="AG444" s="142">
        <v>0</v>
      </c>
      <c r="AH444" s="142">
        <v>0</v>
      </c>
      <c r="AI444" s="142">
        <v>4</v>
      </c>
      <c r="AJ444" s="364">
        <v>0</v>
      </c>
    </row>
    <row r="445" spans="1:36" s="141" customFormat="1" ht="25.5">
      <c r="A445" s="24">
        <v>105</v>
      </c>
      <c r="B445" s="22">
        <v>14</v>
      </c>
      <c r="C445" s="25" t="s">
        <v>1180</v>
      </c>
      <c r="D445" s="28" t="s">
        <v>83</v>
      </c>
      <c r="E445" s="28" t="s">
        <v>83</v>
      </c>
      <c r="F445" s="29" t="s">
        <v>1181</v>
      </c>
      <c r="G445" s="398" t="s">
        <v>1182</v>
      </c>
      <c r="H445" s="6" t="s">
        <v>1154</v>
      </c>
      <c r="I445" s="24" t="s">
        <v>115</v>
      </c>
      <c r="J445" s="24" t="s">
        <v>5</v>
      </c>
      <c r="K445" s="46">
        <v>20</v>
      </c>
      <c r="L445" s="46">
        <v>4195000</v>
      </c>
      <c r="M445" s="46">
        <v>83900000</v>
      </c>
      <c r="N445" s="46">
        <v>4192000</v>
      </c>
      <c r="O445" s="46">
        <f t="shared" si="17"/>
        <v>83840000</v>
      </c>
      <c r="P445" s="399" t="s">
        <v>1360</v>
      </c>
      <c r="Q445" s="142">
        <v>0</v>
      </c>
      <c r="R445" s="142">
        <v>0</v>
      </c>
      <c r="S445" s="142">
        <v>0</v>
      </c>
      <c r="T445" s="142">
        <v>0</v>
      </c>
      <c r="U445" s="142">
        <v>0</v>
      </c>
      <c r="V445" s="142">
        <v>0</v>
      </c>
      <c r="W445" s="142">
        <v>0</v>
      </c>
      <c r="X445" s="142">
        <v>20</v>
      </c>
      <c r="Y445" s="142">
        <v>0</v>
      </c>
      <c r="Z445" s="142">
        <v>0</v>
      </c>
      <c r="AA445" s="142">
        <v>0</v>
      </c>
      <c r="AB445" s="142">
        <v>0</v>
      </c>
      <c r="AC445" s="142">
        <v>0</v>
      </c>
      <c r="AD445" s="142">
        <v>0</v>
      </c>
      <c r="AE445" s="142">
        <v>0</v>
      </c>
      <c r="AF445" s="142">
        <v>0</v>
      </c>
      <c r="AG445" s="142">
        <v>0</v>
      </c>
      <c r="AH445" s="142">
        <v>0</v>
      </c>
      <c r="AI445" s="142">
        <v>20</v>
      </c>
      <c r="AJ445" s="364">
        <v>0</v>
      </c>
    </row>
    <row r="446" spans="1:36" s="141" customFormat="1" ht="25.5">
      <c r="A446" s="24">
        <v>106</v>
      </c>
      <c r="B446" s="22">
        <v>15</v>
      </c>
      <c r="C446" s="25" t="s">
        <v>1183</v>
      </c>
      <c r="D446" s="28" t="s">
        <v>307</v>
      </c>
      <c r="E446" s="28" t="s">
        <v>307</v>
      </c>
      <c r="F446" s="29" t="s">
        <v>1176</v>
      </c>
      <c r="G446" s="398" t="s">
        <v>1184</v>
      </c>
      <c r="H446" s="6" t="s">
        <v>1154</v>
      </c>
      <c r="I446" s="24" t="s">
        <v>115</v>
      </c>
      <c r="J446" s="24" t="s">
        <v>5</v>
      </c>
      <c r="K446" s="46">
        <v>25</v>
      </c>
      <c r="L446" s="46">
        <v>15585000</v>
      </c>
      <c r="M446" s="46">
        <v>389625000</v>
      </c>
      <c r="N446" s="46">
        <v>15582000</v>
      </c>
      <c r="O446" s="46">
        <f t="shared" si="17"/>
        <v>389550000</v>
      </c>
      <c r="P446" s="399" t="s">
        <v>1360</v>
      </c>
      <c r="Q446" s="142">
        <v>0</v>
      </c>
      <c r="R446" s="142">
        <v>0</v>
      </c>
      <c r="S446" s="142">
        <v>0</v>
      </c>
      <c r="T446" s="142">
        <v>0</v>
      </c>
      <c r="U446" s="142">
        <v>0</v>
      </c>
      <c r="V446" s="142">
        <v>0</v>
      </c>
      <c r="W446" s="142">
        <v>0</v>
      </c>
      <c r="X446" s="142">
        <v>25</v>
      </c>
      <c r="Y446" s="142">
        <v>0</v>
      </c>
      <c r="Z446" s="142">
        <v>0</v>
      </c>
      <c r="AA446" s="142">
        <v>0</v>
      </c>
      <c r="AB446" s="142">
        <v>0</v>
      </c>
      <c r="AC446" s="142">
        <v>0</v>
      </c>
      <c r="AD446" s="142">
        <v>0</v>
      </c>
      <c r="AE446" s="142">
        <v>0</v>
      </c>
      <c r="AF446" s="142">
        <v>0</v>
      </c>
      <c r="AG446" s="142">
        <v>0</v>
      </c>
      <c r="AH446" s="142">
        <v>0</v>
      </c>
      <c r="AI446" s="142">
        <v>25</v>
      </c>
      <c r="AJ446" s="364">
        <v>0</v>
      </c>
    </row>
    <row r="447" spans="1:36" s="141" customFormat="1" ht="25.5">
      <c r="A447" s="24">
        <v>107</v>
      </c>
      <c r="B447" s="22">
        <v>16</v>
      </c>
      <c r="C447" s="25" t="s">
        <v>1185</v>
      </c>
      <c r="D447" s="28" t="s">
        <v>309</v>
      </c>
      <c r="E447" s="28" t="s">
        <v>309</v>
      </c>
      <c r="F447" s="29" t="s">
        <v>350</v>
      </c>
      <c r="G447" s="398" t="s">
        <v>1186</v>
      </c>
      <c r="H447" s="6" t="s">
        <v>1154</v>
      </c>
      <c r="I447" s="24" t="s">
        <v>115</v>
      </c>
      <c r="J447" s="24" t="s">
        <v>5</v>
      </c>
      <c r="K447" s="46">
        <v>4</v>
      </c>
      <c r="L447" s="46">
        <v>1558000</v>
      </c>
      <c r="M447" s="46">
        <v>6232000</v>
      </c>
      <c r="N447" s="46">
        <v>1550000</v>
      </c>
      <c r="O447" s="46">
        <f t="shared" si="17"/>
        <v>6200000</v>
      </c>
      <c r="P447" s="399" t="s">
        <v>1360</v>
      </c>
      <c r="Q447" s="142">
        <v>0</v>
      </c>
      <c r="R447" s="142">
        <v>0</v>
      </c>
      <c r="S447" s="142">
        <v>0</v>
      </c>
      <c r="T447" s="142">
        <v>0</v>
      </c>
      <c r="U447" s="142">
        <v>0</v>
      </c>
      <c r="V447" s="142">
        <v>0</v>
      </c>
      <c r="W447" s="142">
        <v>0</v>
      </c>
      <c r="X447" s="142">
        <v>4</v>
      </c>
      <c r="Y447" s="142">
        <v>0</v>
      </c>
      <c r="Z447" s="142">
        <v>0</v>
      </c>
      <c r="AA447" s="142">
        <v>0</v>
      </c>
      <c r="AB447" s="142">
        <v>0</v>
      </c>
      <c r="AC447" s="142">
        <v>0</v>
      </c>
      <c r="AD447" s="142">
        <v>0</v>
      </c>
      <c r="AE447" s="142">
        <v>0</v>
      </c>
      <c r="AF447" s="142">
        <v>0</v>
      </c>
      <c r="AG447" s="142">
        <v>0</v>
      </c>
      <c r="AH447" s="142">
        <v>0</v>
      </c>
      <c r="AI447" s="142">
        <v>4</v>
      </c>
      <c r="AJ447" s="364">
        <v>0</v>
      </c>
    </row>
    <row r="448" spans="1:36" s="141" customFormat="1" ht="25.5">
      <c r="A448" s="24">
        <v>108</v>
      </c>
      <c r="B448" s="22">
        <v>17</v>
      </c>
      <c r="C448" s="25" t="s">
        <v>1187</v>
      </c>
      <c r="D448" s="28" t="s">
        <v>268</v>
      </c>
      <c r="E448" s="28" t="s">
        <v>268</v>
      </c>
      <c r="F448" s="29" t="s">
        <v>1188</v>
      </c>
      <c r="G448" s="398" t="s">
        <v>1189</v>
      </c>
      <c r="H448" s="6" t="s">
        <v>1154</v>
      </c>
      <c r="I448" s="24" t="s">
        <v>115</v>
      </c>
      <c r="J448" s="24" t="s">
        <v>5</v>
      </c>
      <c r="K448" s="46">
        <v>33</v>
      </c>
      <c r="L448" s="46">
        <v>1644000</v>
      </c>
      <c r="M448" s="46">
        <v>54252000</v>
      </c>
      <c r="N448" s="46">
        <v>1640000</v>
      </c>
      <c r="O448" s="46">
        <f t="shared" si="17"/>
        <v>54120000</v>
      </c>
      <c r="P448" s="399" t="s">
        <v>1360</v>
      </c>
      <c r="Q448" s="142">
        <v>0</v>
      </c>
      <c r="R448" s="142">
        <v>0</v>
      </c>
      <c r="S448" s="142">
        <v>0</v>
      </c>
      <c r="T448" s="142">
        <v>3</v>
      </c>
      <c r="U448" s="142">
        <v>0</v>
      </c>
      <c r="V448" s="142">
        <v>0</v>
      </c>
      <c r="W448" s="142">
        <v>0</v>
      </c>
      <c r="X448" s="142">
        <v>30</v>
      </c>
      <c r="Y448" s="142">
        <v>0</v>
      </c>
      <c r="Z448" s="142">
        <v>0</v>
      </c>
      <c r="AA448" s="142">
        <v>0</v>
      </c>
      <c r="AB448" s="142">
        <v>0</v>
      </c>
      <c r="AC448" s="142">
        <v>0</v>
      </c>
      <c r="AD448" s="142">
        <v>0</v>
      </c>
      <c r="AE448" s="142">
        <v>0</v>
      </c>
      <c r="AF448" s="142">
        <v>0</v>
      </c>
      <c r="AG448" s="142">
        <v>0</v>
      </c>
      <c r="AH448" s="142">
        <v>0</v>
      </c>
      <c r="AI448" s="142">
        <v>33</v>
      </c>
      <c r="AJ448" s="364">
        <v>0</v>
      </c>
    </row>
    <row r="449" spans="1:36" s="141" customFormat="1" ht="25.5">
      <c r="A449" s="24">
        <v>109</v>
      </c>
      <c r="B449" s="22">
        <v>18</v>
      </c>
      <c r="C449" s="25" t="s">
        <v>1190</v>
      </c>
      <c r="D449" s="28" t="s">
        <v>312</v>
      </c>
      <c r="E449" s="28" t="s">
        <v>312</v>
      </c>
      <c r="F449" s="29" t="s">
        <v>1191</v>
      </c>
      <c r="G449" s="398" t="s">
        <v>1192</v>
      </c>
      <c r="H449" s="6" t="s">
        <v>1154</v>
      </c>
      <c r="I449" s="24" t="s">
        <v>115</v>
      </c>
      <c r="J449" s="24" t="s">
        <v>5</v>
      </c>
      <c r="K449" s="46">
        <v>29</v>
      </c>
      <c r="L449" s="46">
        <v>5089000</v>
      </c>
      <c r="M449" s="46">
        <v>147581000</v>
      </c>
      <c r="N449" s="46">
        <v>5086000</v>
      </c>
      <c r="O449" s="46">
        <f t="shared" si="17"/>
        <v>147494000</v>
      </c>
      <c r="P449" s="399" t="s">
        <v>1360</v>
      </c>
      <c r="Q449" s="142">
        <v>0</v>
      </c>
      <c r="R449" s="142">
        <v>0</v>
      </c>
      <c r="S449" s="142">
        <v>0</v>
      </c>
      <c r="T449" s="142">
        <v>3</v>
      </c>
      <c r="U449" s="142">
        <v>0</v>
      </c>
      <c r="V449" s="142">
        <v>0</v>
      </c>
      <c r="W449" s="142">
        <v>0</v>
      </c>
      <c r="X449" s="142">
        <v>25</v>
      </c>
      <c r="Y449" s="142">
        <v>0</v>
      </c>
      <c r="Z449" s="142">
        <v>0</v>
      </c>
      <c r="AA449" s="142">
        <v>1</v>
      </c>
      <c r="AB449" s="142">
        <v>0</v>
      </c>
      <c r="AC449" s="142">
        <v>0</v>
      </c>
      <c r="AD449" s="142">
        <v>0</v>
      </c>
      <c r="AE449" s="142">
        <v>0</v>
      </c>
      <c r="AF449" s="142">
        <v>0</v>
      </c>
      <c r="AG449" s="142">
        <v>0</v>
      </c>
      <c r="AH449" s="142">
        <v>0</v>
      </c>
      <c r="AI449" s="142">
        <v>29</v>
      </c>
      <c r="AJ449" s="364">
        <v>0</v>
      </c>
    </row>
    <row r="450" spans="1:36" s="141" customFormat="1" ht="25.5">
      <c r="A450" s="24">
        <v>110</v>
      </c>
      <c r="B450" s="22">
        <v>19</v>
      </c>
      <c r="C450" s="25" t="s">
        <v>1193</v>
      </c>
      <c r="D450" s="28" t="s">
        <v>315</v>
      </c>
      <c r="E450" s="28" t="s">
        <v>315</v>
      </c>
      <c r="F450" s="29" t="s">
        <v>1194</v>
      </c>
      <c r="G450" s="398" t="s">
        <v>1195</v>
      </c>
      <c r="H450" s="6" t="s">
        <v>1154</v>
      </c>
      <c r="I450" s="24" t="s">
        <v>115</v>
      </c>
      <c r="J450" s="24" t="s">
        <v>5</v>
      </c>
      <c r="K450" s="46">
        <v>8</v>
      </c>
      <c r="L450" s="46">
        <v>2307000</v>
      </c>
      <c r="M450" s="46">
        <v>18456000</v>
      </c>
      <c r="N450" s="46">
        <v>2305000</v>
      </c>
      <c r="O450" s="46">
        <f t="shared" si="17"/>
        <v>18440000</v>
      </c>
      <c r="P450" s="399" t="s">
        <v>1360</v>
      </c>
      <c r="Q450" s="142">
        <v>0</v>
      </c>
      <c r="R450" s="142">
        <v>0</v>
      </c>
      <c r="S450" s="142">
        <v>0</v>
      </c>
      <c r="T450" s="142">
        <v>2</v>
      </c>
      <c r="U450" s="142">
        <v>0</v>
      </c>
      <c r="V450" s="142">
        <v>0</v>
      </c>
      <c r="W450" s="142">
        <v>0</v>
      </c>
      <c r="X450" s="142">
        <v>5</v>
      </c>
      <c r="Y450" s="142">
        <v>0</v>
      </c>
      <c r="Z450" s="142">
        <v>0</v>
      </c>
      <c r="AA450" s="142">
        <v>1</v>
      </c>
      <c r="AB450" s="142">
        <v>0</v>
      </c>
      <c r="AC450" s="142">
        <v>0</v>
      </c>
      <c r="AD450" s="142">
        <v>0</v>
      </c>
      <c r="AE450" s="142">
        <v>0</v>
      </c>
      <c r="AF450" s="142">
        <v>0</v>
      </c>
      <c r="AG450" s="142">
        <v>0</v>
      </c>
      <c r="AH450" s="142">
        <v>0</v>
      </c>
      <c r="AI450" s="142">
        <v>8</v>
      </c>
      <c r="AJ450" s="364">
        <v>0</v>
      </c>
    </row>
    <row r="451" spans="1:36" s="141" customFormat="1" ht="25.5">
      <c r="A451" s="24">
        <v>111</v>
      </c>
      <c r="B451" s="22">
        <v>20</v>
      </c>
      <c r="C451" s="25" t="s">
        <v>1196</v>
      </c>
      <c r="D451" s="28" t="s">
        <v>317</v>
      </c>
      <c r="E451" s="28" t="s">
        <v>317</v>
      </c>
      <c r="F451" s="29" t="s">
        <v>1163</v>
      </c>
      <c r="G451" s="398" t="s">
        <v>1197</v>
      </c>
      <c r="H451" s="6" t="s">
        <v>1154</v>
      </c>
      <c r="I451" s="24" t="s">
        <v>115</v>
      </c>
      <c r="J451" s="24" t="s">
        <v>5</v>
      </c>
      <c r="K451" s="46">
        <v>76</v>
      </c>
      <c r="L451" s="46">
        <v>3118000</v>
      </c>
      <c r="M451" s="46">
        <v>236968000</v>
      </c>
      <c r="N451" s="46">
        <v>3115000</v>
      </c>
      <c r="O451" s="46">
        <f t="shared" si="17"/>
        <v>236740000</v>
      </c>
      <c r="P451" s="399" t="s">
        <v>1360</v>
      </c>
      <c r="Q451" s="142">
        <v>0</v>
      </c>
      <c r="R451" s="142">
        <v>0</v>
      </c>
      <c r="S451" s="142">
        <v>0</v>
      </c>
      <c r="T451" s="142">
        <v>4</v>
      </c>
      <c r="U451" s="142">
        <v>0</v>
      </c>
      <c r="V451" s="142">
        <v>0</v>
      </c>
      <c r="W451" s="142">
        <v>0</v>
      </c>
      <c r="X451" s="142">
        <v>70</v>
      </c>
      <c r="Y451" s="142">
        <v>0</v>
      </c>
      <c r="Z451" s="142">
        <v>0</v>
      </c>
      <c r="AA451" s="142">
        <v>2</v>
      </c>
      <c r="AB451" s="142">
        <v>0</v>
      </c>
      <c r="AC451" s="142">
        <v>0</v>
      </c>
      <c r="AD451" s="142">
        <v>0</v>
      </c>
      <c r="AE451" s="142">
        <v>0</v>
      </c>
      <c r="AF451" s="142">
        <v>0</v>
      </c>
      <c r="AG451" s="142">
        <v>0</v>
      </c>
      <c r="AH451" s="142">
        <v>0</v>
      </c>
      <c r="AI451" s="142">
        <v>76</v>
      </c>
      <c r="AJ451" s="364">
        <v>0</v>
      </c>
    </row>
    <row r="452" spans="1:36" s="141" customFormat="1" ht="76.5">
      <c r="A452" s="24">
        <v>112</v>
      </c>
      <c r="B452" s="22">
        <v>21</v>
      </c>
      <c r="C452" s="25" t="s">
        <v>1019</v>
      </c>
      <c r="D452" s="28" t="s">
        <v>319</v>
      </c>
      <c r="E452" s="28" t="s">
        <v>319</v>
      </c>
      <c r="F452" s="29" t="s">
        <v>322</v>
      </c>
      <c r="G452" s="398" t="s">
        <v>1198</v>
      </c>
      <c r="H452" s="6" t="s">
        <v>822</v>
      </c>
      <c r="I452" s="24" t="s">
        <v>360</v>
      </c>
      <c r="J452" s="24" t="s">
        <v>113</v>
      </c>
      <c r="K452" s="46">
        <v>18</v>
      </c>
      <c r="L452" s="46">
        <v>1090000</v>
      </c>
      <c r="M452" s="46">
        <v>19620000</v>
      </c>
      <c r="N452" s="46">
        <v>1087000</v>
      </c>
      <c r="O452" s="46">
        <f t="shared" si="17"/>
        <v>19566000</v>
      </c>
      <c r="P452" s="399" t="s">
        <v>1360</v>
      </c>
      <c r="Q452" s="142">
        <v>0</v>
      </c>
      <c r="R452" s="142">
        <v>0</v>
      </c>
      <c r="S452" s="142">
        <v>0</v>
      </c>
      <c r="T452" s="142">
        <v>0</v>
      </c>
      <c r="U452" s="142">
        <v>0</v>
      </c>
      <c r="V452" s="142">
        <v>0</v>
      </c>
      <c r="W452" s="142">
        <v>0</v>
      </c>
      <c r="X452" s="142">
        <v>18</v>
      </c>
      <c r="Y452" s="142">
        <v>0</v>
      </c>
      <c r="Z452" s="142">
        <v>0</v>
      </c>
      <c r="AA452" s="142">
        <v>0</v>
      </c>
      <c r="AB452" s="142">
        <v>0</v>
      </c>
      <c r="AC452" s="142">
        <v>0</v>
      </c>
      <c r="AD452" s="142">
        <v>0</v>
      </c>
      <c r="AE452" s="142">
        <v>0</v>
      </c>
      <c r="AF452" s="142">
        <v>0</v>
      </c>
      <c r="AG452" s="142">
        <v>0</v>
      </c>
      <c r="AH452" s="142">
        <v>0</v>
      </c>
      <c r="AI452" s="142">
        <v>18</v>
      </c>
      <c r="AJ452" s="364">
        <v>0</v>
      </c>
    </row>
    <row r="453" spans="1:36" s="141" customFormat="1" ht="76.5">
      <c r="A453" s="24">
        <v>113</v>
      </c>
      <c r="B453" s="22">
        <v>22</v>
      </c>
      <c r="C453" s="25" t="s">
        <v>1010</v>
      </c>
      <c r="D453" s="28" t="s">
        <v>321</v>
      </c>
      <c r="E453" s="28" t="s">
        <v>321</v>
      </c>
      <c r="F453" s="29" t="s">
        <v>322</v>
      </c>
      <c r="G453" s="398" t="s">
        <v>1199</v>
      </c>
      <c r="H453" s="6" t="s">
        <v>822</v>
      </c>
      <c r="I453" s="24" t="s">
        <v>360</v>
      </c>
      <c r="J453" s="24" t="s">
        <v>113</v>
      </c>
      <c r="K453" s="46">
        <v>36</v>
      </c>
      <c r="L453" s="46">
        <v>1090000</v>
      </c>
      <c r="M453" s="46">
        <v>39240000</v>
      </c>
      <c r="N453" s="46">
        <v>1087000</v>
      </c>
      <c r="O453" s="46">
        <f t="shared" si="17"/>
        <v>39132000</v>
      </c>
      <c r="P453" s="399" t="s">
        <v>1360</v>
      </c>
      <c r="Q453" s="142">
        <v>0</v>
      </c>
      <c r="R453" s="142">
        <v>0</v>
      </c>
      <c r="S453" s="142">
        <v>0</v>
      </c>
      <c r="T453" s="142">
        <v>0</v>
      </c>
      <c r="U453" s="142">
        <v>0</v>
      </c>
      <c r="V453" s="142">
        <v>0</v>
      </c>
      <c r="W453" s="142">
        <v>0</v>
      </c>
      <c r="X453" s="142">
        <v>36</v>
      </c>
      <c r="Y453" s="142">
        <v>0</v>
      </c>
      <c r="Z453" s="142">
        <v>0</v>
      </c>
      <c r="AA453" s="142">
        <v>0</v>
      </c>
      <c r="AB453" s="142">
        <v>0</v>
      </c>
      <c r="AC453" s="142">
        <v>0</v>
      </c>
      <c r="AD453" s="142">
        <v>0</v>
      </c>
      <c r="AE453" s="142">
        <v>0</v>
      </c>
      <c r="AF453" s="142">
        <v>0</v>
      </c>
      <c r="AG453" s="142">
        <v>0</v>
      </c>
      <c r="AH453" s="142">
        <v>0</v>
      </c>
      <c r="AI453" s="142">
        <v>36</v>
      </c>
      <c r="AJ453" s="364">
        <v>0</v>
      </c>
    </row>
    <row r="454" spans="1:36" s="141" customFormat="1" ht="76.5">
      <c r="A454" s="24">
        <v>114</v>
      </c>
      <c r="B454" s="22">
        <v>23</v>
      </c>
      <c r="C454" s="25" t="s">
        <v>1015</v>
      </c>
      <c r="D454" s="28" t="s">
        <v>324</v>
      </c>
      <c r="E454" s="28" t="s">
        <v>324</v>
      </c>
      <c r="F454" s="29" t="s">
        <v>322</v>
      </c>
      <c r="G454" s="398" t="s">
        <v>1200</v>
      </c>
      <c r="H454" s="6" t="s">
        <v>822</v>
      </c>
      <c r="I454" s="24" t="s">
        <v>360</v>
      </c>
      <c r="J454" s="24" t="s">
        <v>113</v>
      </c>
      <c r="K454" s="46">
        <v>36</v>
      </c>
      <c r="L454" s="46">
        <v>1090000</v>
      </c>
      <c r="M454" s="46">
        <v>39240000</v>
      </c>
      <c r="N454" s="46">
        <v>1087000</v>
      </c>
      <c r="O454" s="46">
        <f t="shared" si="17"/>
        <v>39132000</v>
      </c>
      <c r="P454" s="399" t="s">
        <v>1360</v>
      </c>
      <c r="Q454" s="142">
        <v>0</v>
      </c>
      <c r="R454" s="142">
        <v>0</v>
      </c>
      <c r="S454" s="142">
        <v>0</v>
      </c>
      <c r="T454" s="142">
        <v>0</v>
      </c>
      <c r="U454" s="142">
        <v>0</v>
      </c>
      <c r="V454" s="142">
        <v>0</v>
      </c>
      <c r="W454" s="142">
        <v>0</v>
      </c>
      <c r="X454" s="142">
        <v>36</v>
      </c>
      <c r="Y454" s="142">
        <v>0</v>
      </c>
      <c r="Z454" s="142">
        <v>0</v>
      </c>
      <c r="AA454" s="142">
        <v>0</v>
      </c>
      <c r="AB454" s="142">
        <v>0</v>
      </c>
      <c r="AC454" s="142">
        <v>0</v>
      </c>
      <c r="AD454" s="142">
        <v>0</v>
      </c>
      <c r="AE454" s="142">
        <v>0</v>
      </c>
      <c r="AF454" s="142">
        <v>0</v>
      </c>
      <c r="AG454" s="142">
        <v>0</v>
      </c>
      <c r="AH454" s="142">
        <v>0</v>
      </c>
      <c r="AI454" s="142">
        <v>36</v>
      </c>
      <c r="AJ454" s="364">
        <v>0</v>
      </c>
    </row>
    <row r="455" spans="1:36" s="141" customFormat="1" ht="25.5">
      <c r="A455" s="24">
        <v>115</v>
      </c>
      <c r="B455" s="22">
        <v>24</v>
      </c>
      <c r="C455" s="25" t="s">
        <v>1201</v>
      </c>
      <c r="D455" s="28" t="s">
        <v>326</v>
      </c>
      <c r="E455" s="28" t="s">
        <v>326</v>
      </c>
      <c r="F455" s="29" t="s">
        <v>1202</v>
      </c>
      <c r="G455" s="398" t="s">
        <v>1203</v>
      </c>
      <c r="H455" s="6" t="s">
        <v>1154</v>
      </c>
      <c r="I455" s="24" t="s">
        <v>115</v>
      </c>
      <c r="J455" s="24" t="s">
        <v>5</v>
      </c>
      <c r="K455" s="46">
        <v>4</v>
      </c>
      <c r="L455" s="46">
        <v>2717000</v>
      </c>
      <c r="M455" s="46">
        <v>10868000</v>
      </c>
      <c r="N455" s="46">
        <v>2715000</v>
      </c>
      <c r="O455" s="46">
        <f t="shared" si="17"/>
        <v>10860000</v>
      </c>
      <c r="P455" s="399" t="s">
        <v>1360</v>
      </c>
      <c r="Q455" s="142">
        <v>0</v>
      </c>
      <c r="R455" s="142">
        <v>0</v>
      </c>
      <c r="S455" s="142">
        <v>0</v>
      </c>
      <c r="T455" s="142">
        <v>0</v>
      </c>
      <c r="U455" s="142">
        <v>0</v>
      </c>
      <c r="V455" s="142">
        <v>0</v>
      </c>
      <c r="W455" s="142">
        <v>0</v>
      </c>
      <c r="X455" s="142">
        <v>4</v>
      </c>
      <c r="Y455" s="142">
        <v>0</v>
      </c>
      <c r="Z455" s="142">
        <v>0</v>
      </c>
      <c r="AA455" s="142">
        <v>0</v>
      </c>
      <c r="AB455" s="142">
        <v>0</v>
      </c>
      <c r="AC455" s="142">
        <v>0</v>
      </c>
      <c r="AD455" s="142">
        <v>0</v>
      </c>
      <c r="AE455" s="142">
        <v>0</v>
      </c>
      <c r="AF455" s="142">
        <v>0</v>
      </c>
      <c r="AG455" s="142">
        <v>0</v>
      </c>
      <c r="AH455" s="142">
        <v>0</v>
      </c>
      <c r="AI455" s="142">
        <v>4</v>
      </c>
      <c r="AJ455" s="364">
        <v>0</v>
      </c>
    </row>
    <row r="456" spans="1:36" s="141" customFormat="1" ht="25.5">
      <c r="A456" s="24">
        <v>116</v>
      </c>
      <c r="B456" s="22">
        <v>25</v>
      </c>
      <c r="C456" s="25" t="s">
        <v>1204</v>
      </c>
      <c r="D456" s="28" t="s">
        <v>328</v>
      </c>
      <c r="E456" s="28" t="s">
        <v>328</v>
      </c>
      <c r="F456" s="29" t="s">
        <v>1205</v>
      </c>
      <c r="G456" s="398" t="s">
        <v>1206</v>
      </c>
      <c r="H456" s="6" t="s">
        <v>1154</v>
      </c>
      <c r="I456" s="24" t="s">
        <v>115</v>
      </c>
      <c r="J456" s="24" t="s">
        <v>331</v>
      </c>
      <c r="K456" s="46">
        <v>40</v>
      </c>
      <c r="L456" s="46">
        <v>4800000</v>
      </c>
      <c r="M456" s="46">
        <v>192000000</v>
      </c>
      <c r="N456" s="46">
        <v>4800000</v>
      </c>
      <c r="O456" s="46">
        <f t="shared" si="17"/>
        <v>192000000</v>
      </c>
      <c r="P456" s="399" t="s">
        <v>1360</v>
      </c>
      <c r="Q456" s="142">
        <v>0</v>
      </c>
      <c r="R456" s="142">
        <v>0</v>
      </c>
      <c r="S456" s="142">
        <v>0</v>
      </c>
      <c r="T456" s="142">
        <v>0</v>
      </c>
      <c r="U456" s="142">
        <v>0</v>
      </c>
      <c r="V456" s="142">
        <v>0</v>
      </c>
      <c r="W456" s="142">
        <v>0</v>
      </c>
      <c r="X456" s="142">
        <v>40</v>
      </c>
      <c r="Y456" s="142">
        <v>0</v>
      </c>
      <c r="Z456" s="142">
        <v>0</v>
      </c>
      <c r="AA456" s="142">
        <v>0</v>
      </c>
      <c r="AB456" s="142">
        <v>0</v>
      </c>
      <c r="AC456" s="142">
        <v>0</v>
      </c>
      <c r="AD456" s="142">
        <v>0</v>
      </c>
      <c r="AE456" s="142">
        <v>0</v>
      </c>
      <c r="AF456" s="142">
        <v>0</v>
      </c>
      <c r="AG456" s="142">
        <v>0</v>
      </c>
      <c r="AH456" s="142">
        <v>0</v>
      </c>
      <c r="AI456" s="142">
        <v>40</v>
      </c>
      <c r="AJ456" s="364">
        <v>0</v>
      </c>
    </row>
    <row r="457" spans="1:36" s="141" customFormat="1" ht="25.5">
      <c r="A457" s="24">
        <v>117</v>
      </c>
      <c r="B457" s="22">
        <v>26</v>
      </c>
      <c r="C457" s="25" t="s">
        <v>1207</v>
      </c>
      <c r="D457" s="28" t="s">
        <v>332</v>
      </c>
      <c r="E457" s="28" t="s">
        <v>332</v>
      </c>
      <c r="F457" s="29" t="s">
        <v>1205</v>
      </c>
      <c r="G457" s="398" t="s">
        <v>1208</v>
      </c>
      <c r="H457" s="6" t="s">
        <v>1154</v>
      </c>
      <c r="I457" s="24" t="s">
        <v>115</v>
      </c>
      <c r="J457" s="24" t="s">
        <v>331</v>
      </c>
      <c r="K457" s="46">
        <v>40</v>
      </c>
      <c r="L457" s="46">
        <v>4800000</v>
      </c>
      <c r="M457" s="46">
        <v>192000000</v>
      </c>
      <c r="N457" s="46">
        <v>4800000</v>
      </c>
      <c r="O457" s="46">
        <f t="shared" si="17"/>
        <v>192000000</v>
      </c>
      <c r="P457" s="399" t="s">
        <v>1360</v>
      </c>
      <c r="Q457" s="142">
        <v>0</v>
      </c>
      <c r="R457" s="142">
        <v>0</v>
      </c>
      <c r="S457" s="142">
        <v>0</v>
      </c>
      <c r="T457" s="142">
        <v>0</v>
      </c>
      <c r="U457" s="142">
        <v>0</v>
      </c>
      <c r="V457" s="142">
        <v>0</v>
      </c>
      <c r="W457" s="142">
        <v>0</v>
      </c>
      <c r="X457" s="142">
        <v>40</v>
      </c>
      <c r="Y457" s="142">
        <v>0</v>
      </c>
      <c r="Z457" s="142">
        <v>0</v>
      </c>
      <c r="AA457" s="142">
        <v>0</v>
      </c>
      <c r="AB457" s="142">
        <v>0</v>
      </c>
      <c r="AC457" s="142">
        <v>0</v>
      </c>
      <c r="AD457" s="142">
        <v>0</v>
      </c>
      <c r="AE457" s="142">
        <v>0</v>
      </c>
      <c r="AF457" s="142">
        <v>0</v>
      </c>
      <c r="AG457" s="142">
        <v>0</v>
      </c>
      <c r="AH457" s="142">
        <v>0</v>
      </c>
      <c r="AI457" s="142">
        <v>40</v>
      </c>
      <c r="AJ457" s="364">
        <v>0</v>
      </c>
    </row>
    <row r="458" spans="1:36" s="141" customFormat="1" ht="25.5">
      <c r="A458" s="24">
        <v>118</v>
      </c>
      <c r="B458" s="22">
        <v>27</v>
      </c>
      <c r="C458" s="24" t="s">
        <v>1209</v>
      </c>
      <c r="D458" s="30" t="s">
        <v>334</v>
      </c>
      <c r="E458" s="30" t="s">
        <v>334</v>
      </c>
      <c r="F458" s="31" t="s">
        <v>1210</v>
      </c>
      <c r="G458" s="367" t="s">
        <v>336</v>
      </c>
      <c r="H458" s="7" t="s">
        <v>1154</v>
      </c>
      <c r="I458" s="24" t="s">
        <v>115</v>
      </c>
      <c r="J458" s="24" t="s">
        <v>5</v>
      </c>
      <c r="K458" s="46">
        <v>30</v>
      </c>
      <c r="L458" s="46">
        <v>4540000</v>
      </c>
      <c r="M458" s="46">
        <v>136200000</v>
      </c>
      <c r="N458" s="46">
        <v>4535000</v>
      </c>
      <c r="O458" s="46">
        <f t="shared" si="17"/>
        <v>136050000</v>
      </c>
      <c r="P458" s="399" t="s">
        <v>1360</v>
      </c>
      <c r="Q458" s="142">
        <v>0</v>
      </c>
      <c r="R458" s="142">
        <v>0</v>
      </c>
      <c r="S458" s="142">
        <v>0</v>
      </c>
      <c r="T458" s="142">
        <v>0</v>
      </c>
      <c r="U458" s="142">
        <v>0</v>
      </c>
      <c r="V458" s="142">
        <v>0</v>
      </c>
      <c r="W458" s="142">
        <v>0</v>
      </c>
      <c r="X458" s="142">
        <v>30</v>
      </c>
      <c r="Y458" s="142">
        <v>0</v>
      </c>
      <c r="Z458" s="142">
        <v>0</v>
      </c>
      <c r="AA458" s="142">
        <v>0</v>
      </c>
      <c r="AB458" s="142">
        <v>0</v>
      </c>
      <c r="AC458" s="142">
        <v>0</v>
      </c>
      <c r="AD458" s="142">
        <v>0</v>
      </c>
      <c r="AE458" s="142">
        <v>0</v>
      </c>
      <c r="AF458" s="142">
        <v>0</v>
      </c>
      <c r="AG458" s="142">
        <v>0</v>
      </c>
      <c r="AH458" s="142">
        <v>0</v>
      </c>
      <c r="AI458" s="142">
        <v>30</v>
      </c>
      <c r="AJ458" s="364">
        <v>0</v>
      </c>
    </row>
    <row r="459" spans="1:36" s="141" customFormat="1" ht="25.5">
      <c r="A459" s="24">
        <v>119</v>
      </c>
      <c r="B459" s="22">
        <v>28</v>
      </c>
      <c r="C459" s="24" t="s">
        <v>1211</v>
      </c>
      <c r="D459" s="30" t="s">
        <v>337</v>
      </c>
      <c r="E459" s="30" t="s">
        <v>337</v>
      </c>
      <c r="F459" s="31" t="s">
        <v>1212</v>
      </c>
      <c r="G459" s="367" t="s">
        <v>339</v>
      </c>
      <c r="H459" s="7" t="s">
        <v>1154</v>
      </c>
      <c r="I459" s="24" t="s">
        <v>115</v>
      </c>
      <c r="J459" s="24" t="s">
        <v>5</v>
      </c>
      <c r="K459" s="46">
        <v>6</v>
      </c>
      <c r="L459" s="46">
        <v>1850000</v>
      </c>
      <c r="M459" s="46">
        <v>11100000</v>
      </c>
      <c r="N459" s="46">
        <v>1845000</v>
      </c>
      <c r="O459" s="46">
        <f t="shared" si="17"/>
        <v>11070000</v>
      </c>
      <c r="P459" s="399" t="s">
        <v>1360</v>
      </c>
      <c r="Q459" s="142">
        <v>0</v>
      </c>
      <c r="R459" s="142">
        <v>0</v>
      </c>
      <c r="S459" s="142">
        <v>0</v>
      </c>
      <c r="T459" s="142">
        <v>0</v>
      </c>
      <c r="U459" s="142">
        <v>0</v>
      </c>
      <c r="V459" s="142">
        <v>0</v>
      </c>
      <c r="W459" s="142">
        <v>0</v>
      </c>
      <c r="X459" s="142">
        <v>6</v>
      </c>
      <c r="Y459" s="142">
        <v>0</v>
      </c>
      <c r="Z459" s="142">
        <v>0</v>
      </c>
      <c r="AA459" s="142">
        <v>0</v>
      </c>
      <c r="AB459" s="142">
        <v>0</v>
      </c>
      <c r="AC459" s="142">
        <v>0</v>
      </c>
      <c r="AD459" s="142">
        <v>0</v>
      </c>
      <c r="AE459" s="142">
        <v>0</v>
      </c>
      <c r="AF459" s="142">
        <v>0</v>
      </c>
      <c r="AG459" s="142">
        <v>0</v>
      </c>
      <c r="AH459" s="142">
        <v>0</v>
      </c>
      <c r="AI459" s="142">
        <v>6</v>
      </c>
      <c r="AJ459" s="364">
        <v>0</v>
      </c>
    </row>
    <row r="460" spans="1:36" s="141" customFormat="1" ht="25.5">
      <c r="A460" s="24">
        <v>120</v>
      </c>
      <c r="B460" s="22">
        <v>29</v>
      </c>
      <c r="C460" s="24" t="s">
        <v>1213</v>
      </c>
      <c r="D460" s="30" t="s">
        <v>340</v>
      </c>
      <c r="E460" s="30" t="s">
        <v>340</v>
      </c>
      <c r="F460" s="31" t="s">
        <v>1212</v>
      </c>
      <c r="G460" s="367" t="s">
        <v>341</v>
      </c>
      <c r="H460" s="7" t="s">
        <v>1154</v>
      </c>
      <c r="I460" s="24" t="s">
        <v>115</v>
      </c>
      <c r="J460" s="24" t="s">
        <v>5</v>
      </c>
      <c r="K460" s="46">
        <v>6</v>
      </c>
      <c r="L460" s="46">
        <v>1850000</v>
      </c>
      <c r="M460" s="46">
        <v>11100000</v>
      </c>
      <c r="N460" s="46">
        <v>1845000</v>
      </c>
      <c r="O460" s="46">
        <f t="shared" si="17"/>
        <v>11070000</v>
      </c>
      <c r="P460" s="399" t="s">
        <v>1360</v>
      </c>
      <c r="Q460" s="142">
        <v>0</v>
      </c>
      <c r="R460" s="142">
        <v>0</v>
      </c>
      <c r="S460" s="142">
        <v>0</v>
      </c>
      <c r="T460" s="142">
        <v>0</v>
      </c>
      <c r="U460" s="142">
        <v>0</v>
      </c>
      <c r="V460" s="142">
        <v>0</v>
      </c>
      <c r="W460" s="142">
        <v>0</v>
      </c>
      <c r="X460" s="142">
        <v>6</v>
      </c>
      <c r="Y460" s="142">
        <v>0</v>
      </c>
      <c r="Z460" s="142">
        <v>0</v>
      </c>
      <c r="AA460" s="142">
        <v>0</v>
      </c>
      <c r="AB460" s="142">
        <v>0</v>
      </c>
      <c r="AC460" s="142">
        <v>0</v>
      </c>
      <c r="AD460" s="142">
        <v>0</v>
      </c>
      <c r="AE460" s="142">
        <v>0</v>
      </c>
      <c r="AF460" s="142">
        <v>0</v>
      </c>
      <c r="AG460" s="142">
        <v>0</v>
      </c>
      <c r="AH460" s="142">
        <v>0</v>
      </c>
      <c r="AI460" s="142">
        <v>6</v>
      </c>
      <c r="AJ460" s="364">
        <v>0</v>
      </c>
    </row>
    <row r="461" spans="1:36" s="141" customFormat="1" ht="25.5">
      <c r="A461" s="24">
        <v>121</v>
      </c>
      <c r="B461" s="22">
        <v>30</v>
      </c>
      <c r="C461" s="24" t="s">
        <v>1214</v>
      </c>
      <c r="D461" s="30" t="s">
        <v>342</v>
      </c>
      <c r="E461" s="30" t="s">
        <v>342</v>
      </c>
      <c r="F461" s="31" t="s">
        <v>1215</v>
      </c>
      <c r="G461" s="367" t="s">
        <v>343</v>
      </c>
      <c r="H461" s="7" t="s">
        <v>1154</v>
      </c>
      <c r="I461" s="24" t="s">
        <v>115</v>
      </c>
      <c r="J461" s="24" t="s">
        <v>5</v>
      </c>
      <c r="K461" s="46">
        <v>6</v>
      </c>
      <c r="L461" s="46">
        <v>4750000</v>
      </c>
      <c r="M461" s="46">
        <v>28500000</v>
      </c>
      <c r="N461" s="46">
        <v>4745000</v>
      </c>
      <c r="O461" s="46">
        <f t="shared" si="17"/>
        <v>28470000</v>
      </c>
      <c r="P461" s="399" t="s">
        <v>1360</v>
      </c>
      <c r="Q461" s="142">
        <v>0</v>
      </c>
      <c r="R461" s="142">
        <v>0</v>
      </c>
      <c r="S461" s="142">
        <v>0</v>
      </c>
      <c r="T461" s="142">
        <v>0</v>
      </c>
      <c r="U461" s="142">
        <v>0</v>
      </c>
      <c r="V461" s="142">
        <v>0</v>
      </c>
      <c r="W461" s="142">
        <v>0</v>
      </c>
      <c r="X461" s="142">
        <v>6</v>
      </c>
      <c r="Y461" s="142">
        <v>0</v>
      </c>
      <c r="Z461" s="142">
        <v>0</v>
      </c>
      <c r="AA461" s="142">
        <v>0</v>
      </c>
      <c r="AB461" s="142">
        <v>0</v>
      </c>
      <c r="AC461" s="142">
        <v>0</v>
      </c>
      <c r="AD461" s="142">
        <v>0</v>
      </c>
      <c r="AE461" s="142">
        <v>0</v>
      </c>
      <c r="AF461" s="142">
        <v>0</v>
      </c>
      <c r="AG461" s="142">
        <v>0</v>
      </c>
      <c r="AH461" s="142">
        <v>0</v>
      </c>
      <c r="AI461" s="142">
        <v>6</v>
      </c>
      <c r="AJ461" s="364">
        <v>0</v>
      </c>
    </row>
    <row r="462" spans="1:36" s="141" customFormat="1" ht="25.5">
      <c r="A462" s="24">
        <v>122</v>
      </c>
      <c r="B462" s="22">
        <v>31</v>
      </c>
      <c r="C462" s="24" t="s">
        <v>1216</v>
      </c>
      <c r="D462" s="30" t="s">
        <v>344</v>
      </c>
      <c r="E462" s="30" t="s">
        <v>344</v>
      </c>
      <c r="F462" s="31" t="s">
        <v>1217</v>
      </c>
      <c r="G462" s="367" t="s">
        <v>345</v>
      </c>
      <c r="H462" s="7" t="s">
        <v>1154</v>
      </c>
      <c r="I462" s="24" t="s">
        <v>115</v>
      </c>
      <c r="J462" s="24" t="s">
        <v>5</v>
      </c>
      <c r="K462" s="46">
        <v>24</v>
      </c>
      <c r="L462" s="46">
        <v>5250000</v>
      </c>
      <c r="M462" s="46">
        <v>126000000</v>
      </c>
      <c r="N462" s="46">
        <v>5245000</v>
      </c>
      <c r="O462" s="46">
        <f t="shared" si="17"/>
        <v>125880000</v>
      </c>
      <c r="P462" s="399" t="s">
        <v>1360</v>
      </c>
      <c r="Q462" s="142">
        <v>0</v>
      </c>
      <c r="R462" s="142">
        <v>0</v>
      </c>
      <c r="S462" s="142">
        <v>0</v>
      </c>
      <c r="T462" s="142">
        <v>0</v>
      </c>
      <c r="U462" s="142">
        <v>0</v>
      </c>
      <c r="V462" s="142">
        <v>0</v>
      </c>
      <c r="W462" s="142">
        <v>0</v>
      </c>
      <c r="X462" s="142">
        <v>24</v>
      </c>
      <c r="Y462" s="142">
        <v>0</v>
      </c>
      <c r="Z462" s="142">
        <v>0</v>
      </c>
      <c r="AA462" s="142">
        <v>0</v>
      </c>
      <c r="AB462" s="142">
        <v>0</v>
      </c>
      <c r="AC462" s="142">
        <v>0</v>
      </c>
      <c r="AD462" s="142">
        <v>0</v>
      </c>
      <c r="AE462" s="142">
        <v>0</v>
      </c>
      <c r="AF462" s="142">
        <v>0</v>
      </c>
      <c r="AG462" s="142">
        <v>0</v>
      </c>
      <c r="AH462" s="142">
        <v>0</v>
      </c>
      <c r="AI462" s="142">
        <v>24</v>
      </c>
      <c r="AJ462" s="364">
        <v>0</v>
      </c>
    </row>
    <row r="463" spans="1:36" s="141" customFormat="1" ht="25.5">
      <c r="A463" s="24">
        <v>123</v>
      </c>
      <c r="B463" s="22">
        <v>32</v>
      </c>
      <c r="C463" s="24" t="s">
        <v>1218</v>
      </c>
      <c r="D463" s="30" t="s">
        <v>346</v>
      </c>
      <c r="E463" s="30" t="s">
        <v>346</v>
      </c>
      <c r="F463" s="31" t="s">
        <v>1219</v>
      </c>
      <c r="G463" s="367" t="s">
        <v>348</v>
      </c>
      <c r="H463" s="7" t="s">
        <v>1154</v>
      </c>
      <c r="I463" s="24" t="s">
        <v>115</v>
      </c>
      <c r="J463" s="24" t="s">
        <v>5</v>
      </c>
      <c r="K463" s="46">
        <v>3</v>
      </c>
      <c r="L463" s="46">
        <v>1850000</v>
      </c>
      <c r="M463" s="46">
        <v>5550000</v>
      </c>
      <c r="N463" s="46">
        <v>1845000</v>
      </c>
      <c r="O463" s="46">
        <f t="shared" si="17"/>
        <v>5535000</v>
      </c>
      <c r="P463" s="399" t="s">
        <v>1360</v>
      </c>
      <c r="Q463" s="142">
        <v>0</v>
      </c>
      <c r="R463" s="142">
        <v>0</v>
      </c>
      <c r="S463" s="142">
        <v>0</v>
      </c>
      <c r="T463" s="142">
        <v>0</v>
      </c>
      <c r="U463" s="142">
        <v>0</v>
      </c>
      <c r="V463" s="142">
        <v>0</v>
      </c>
      <c r="W463" s="142">
        <v>0</v>
      </c>
      <c r="X463" s="142">
        <v>3</v>
      </c>
      <c r="Y463" s="142">
        <v>0</v>
      </c>
      <c r="Z463" s="142">
        <v>0</v>
      </c>
      <c r="AA463" s="142">
        <v>0</v>
      </c>
      <c r="AB463" s="142">
        <v>0</v>
      </c>
      <c r="AC463" s="142">
        <v>0</v>
      </c>
      <c r="AD463" s="142">
        <v>0</v>
      </c>
      <c r="AE463" s="142">
        <v>0</v>
      </c>
      <c r="AF463" s="142">
        <v>0</v>
      </c>
      <c r="AG463" s="142">
        <v>0</v>
      </c>
      <c r="AH463" s="142">
        <v>0</v>
      </c>
      <c r="AI463" s="142">
        <v>3</v>
      </c>
      <c r="AJ463" s="364">
        <v>0</v>
      </c>
    </row>
    <row r="464" spans="1:36" s="141" customFormat="1" ht="25.5">
      <c r="A464" s="24">
        <v>124</v>
      </c>
      <c r="B464" s="22">
        <v>33</v>
      </c>
      <c r="C464" s="24" t="s">
        <v>1220</v>
      </c>
      <c r="D464" s="30" t="s">
        <v>349</v>
      </c>
      <c r="E464" s="30" t="s">
        <v>349</v>
      </c>
      <c r="F464" s="31" t="s">
        <v>1221</v>
      </c>
      <c r="G464" s="367" t="s">
        <v>351</v>
      </c>
      <c r="H464" s="7" t="s">
        <v>1154</v>
      </c>
      <c r="I464" s="24" t="s">
        <v>115</v>
      </c>
      <c r="J464" s="24" t="s">
        <v>5</v>
      </c>
      <c r="K464" s="46">
        <v>9</v>
      </c>
      <c r="L464" s="46">
        <v>4750000</v>
      </c>
      <c r="M464" s="46">
        <v>42750000</v>
      </c>
      <c r="N464" s="46">
        <v>4745000</v>
      </c>
      <c r="O464" s="46">
        <f t="shared" si="17"/>
        <v>42705000</v>
      </c>
      <c r="P464" s="399" t="s">
        <v>1360</v>
      </c>
      <c r="Q464" s="142">
        <v>0</v>
      </c>
      <c r="R464" s="142">
        <v>0</v>
      </c>
      <c r="S464" s="142">
        <v>0</v>
      </c>
      <c r="T464" s="142">
        <v>0</v>
      </c>
      <c r="U464" s="142">
        <v>0</v>
      </c>
      <c r="V464" s="142">
        <v>0</v>
      </c>
      <c r="W464" s="142">
        <v>0</v>
      </c>
      <c r="X464" s="142">
        <v>9</v>
      </c>
      <c r="Y464" s="142">
        <v>0</v>
      </c>
      <c r="Z464" s="142">
        <v>0</v>
      </c>
      <c r="AA464" s="142">
        <v>0</v>
      </c>
      <c r="AB464" s="142">
        <v>0</v>
      </c>
      <c r="AC464" s="142">
        <v>0</v>
      </c>
      <c r="AD464" s="142">
        <v>0</v>
      </c>
      <c r="AE464" s="142">
        <v>0</v>
      </c>
      <c r="AF464" s="142">
        <v>0</v>
      </c>
      <c r="AG464" s="142">
        <v>0</v>
      </c>
      <c r="AH464" s="142">
        <v>0</v>
      </c>
      <c r="AI464" s="142">
        <v>9</v>
      </c>
      <c r="AJ464" s="364">
        <v>0</v>
      </c>
    </row>
    <row r="465" spans="1:36" s="141" customFormat="1" ht="25.5">
      <c r="A465" s="24">
        <v>125</v>
      </c>
      <c r="B465" s="22">
        <v>34</v>
      </c>
      <c r="C465" s="24" t="s">
        <v>1222</v>
      </c>
      <c r="D465" s="30" t="s">
        <v>352</v>
      </c>
      <c r="E465" s="30" t="s">
        <v>352</v>
      </c>
      <c r="F465" s="31" t="s">
        <v>1223</v>
      </c>
      <c r="G465" s="367" t="s">
        <v>353</v>
      </c>
      <c r="H465" s="7" t="s">
        <v>1154</v>
      </c>
      <c r="I465" s="24" t="s">
        <v>115</v>
      </c>
      <c r="J465" s="24" t="s">
        <v>5</v>
      </c>
      <c r="K465" s="46">
        <v>20</v>
      </c>
      <c r="L465" s="46">
        <v>3230000</v>
      </c>
      <c r="M465" s="46">
        <v>64600000</v>
      </c>
      <c r="N465" s="46">
        <v>3225000</v>
      </c>
      <c r="O465" s="46">
        <f t="shared" si="17"/>
        <v>64500000</v>
      </c>
      <c r="P465" s="399" t="s">
        <v>1360</v>
      </c>
      <c r="Q465" s="142">
        <v>0</v>
      </c>
      <c r="R465" s="142">
        <v>0</v>
      </c>
      <c r="S465" s="142">
        <v>0</v>
      </c>
      <c r="T465" s="142">
        <v>0</v>
      </c>
      <c r="U465" s="142">
        <v>0</v>
      </c>
      <c r="V465" s="142">
        <v>0</v>
      </c>
      <c r="W465" s="142">
        <v>0</v>
      </c>
      <c r="X465" s="142">
        <v>20</v>
      </c>
      <c r="Y465" s="142">
        <v>0</v>
      </c>
      <c r="Z465" s="142">
        <v>0</v>
      </c>
      <c r="AA465" s="142">
        <v>0</v>
      </c>
      <c r="AB465" s="142">
        <v>0</v>
      </c>
      <c r="AC465" s="142">
        <v>0</v>
      </c>
      <c r="AD465" s="142">
        <v>0</v>
      </c>
      <c r="AE465" s="142">
        <v>0</v>
      </c>
      <c r="AF465" s="142">
        <v>0</v>
      </c>
      <c r="AG465" s="142">
        <v>0</v>
      </c>
      <c r="AH465" s="142">
        <v>0</v>
      </c>
      <c r="AI465" s="142">
        <v>20</v>
      </c>
      <c r="AJ465" s="364">
        <v>0</v>
      </c>
    </row>
    <row r="468" spans="1:36">
      <c r="O468" s="352"/>
    </row>
    <row r="469" spans="1:36">
      <c r="O469" s="467"/>
    </row>
  </sheetData>
  <autoFilter ref="A4:EK465"/>
  <dataValidations count="2">
    <dataValidation allowBlank="1" showErrorMessage="1" promptTitle="KHÔNG CHỈNH SỬA, XÓA FILE" prompt="LƯU VỀ MÁY TRƯỚC KHI ĐIỀN THÔNG TIN_x000d_" sqref="D458:E465 IR458:IS465 SN458:SO465 ACJ458:ACK465 AMF458:AMG465 AWB458:AWC465 BFX458:BFY465 BPT458:BPU465 BZP458:BZQ465 CJL458:CJM465 CTH458:CTI465 DDD458:DDE465 DMZ458:DNA465 DWV458:DWW465 EGR458:EGS465 EQN458:EQO465 FAJ458:FAK465 FKF458:FKG465 FUB458:FUC465 GDX458:GDY465 GNT458:GNU465 GXP458:GXQ465 HHL458:HHM465 HRH458:HRI465 IBD458:IBE465 IKZ458:ILA465 IUV458:IUW465 JER458:JES465 JON458:JOO465 JYJ458:JYK465 KIF458:KIG465 KSB458:KSC465 LBX458:LBY465 LLT458:LLU465 LVP458:LVQ465 MFL458:MFM465 MPH458:MPI465 MZD458:MZE465 NIZ458:NJA465 NSV458:NSW465 OCR458:OCS465 OMN458:OMO465 OWJ458:OWK465 PGF458:PGG465 PQB458:PQC465 PZX458:PZY465 QJT458:QJU465 QTP458:QTQ465 RDL458:RDM465 RNH458:RNI465 RXD458:RXE465 SGZ458:SHA465 SQV458:SQW465 TAR458:TAS465 TKN458:TKO465 TUJ458:TUK465 UEF458:UEG465 UOB458:UOC465 UXX458:UXY465 VHT458:VHU465 VRP458:VRQ465 WBL458:WBM465 WLH458:WLI465 WVD458:WVE465"/>
    <dataValidation allowBlank="1" showErrorMessage="1" promptTitle="KHÔNG CHỈNH SỬA, XÓA FILE" prompt="LƯU VỀ MÁY TRƯỚC KHI ĐIỀN THÔNG TIN&#10;" sqref="B195 B225 B358 E358 B368 D359:F367 D369:F370 E368:F368"/>
  </dataValidations>
  <pageMargins left="0.34" right="0.17" top="0.44" bottom="0.39" header="0.3" footer="0.3"/>
  <pageSetup paperSize="8" orientation="landscape" horizontalDpi="0" verticalDpi="0" r:id="rId1"/>
  <legacyDrawing r:id="rId2"/>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AD50"/>
  <sheetViews>
    <sheetView topLeftCell="A38" zoomScale="50" zoomScaleNormal="50" workbookViewId="0">
      <selection activeCell="P41" sqref="P41"/>
    </sheetView>
  </sheetViews>
  <sheetFormatPr defaultColWidth="9.140625" defaultRowHeight="12.75"/>
  <cols>
    <col min="1" max="1" width="4.42578125" style="48" customWidth="1"/>
    <col min="2" max="2" width="6" style="48" customWidth="1"/>
    <col min="3" max="3" width="9.42578125" style="48" customWidth="1"/>
    <col min="4" max="4" width="9.5703125" style="48" customWidth="1"/>
    <col min="5" max="5" width="8" style="48" customWidth="1"/>
    <col min="6" max="6" width="39.140625" style="48" customWidth="1"/>
    <col min="7" max="7" width="8.28515625" style="48" customWidth="1"/>
    <col min="8" max="8" width="5.7109375" style="55" customWidth="1"/>
    <col min="9" max="9" width="6.42578125" style="48" customWidth="1"/>
    <col min="10" max="10" width="6.42578125" style="307" customWidth="1"/>
    <col min="11" max="11" width="11.5703125" style="307" customWidth="1"/>
    <col min="12" max="12" width="13.7109375" style="307" customWidth="1"/>
    <col min="13" max="30" width="5.5703125" style="48" customWidth="1"/>
    <col min="31" max="16384" width="9.140625" style="48"/>
  </cols>
  <sheetData>
    <row r="1" spans="1:30" s="117" customFormat="1" ht="19.5" customHeight="1">
      <c r="B1" s="13" t="s">
        <v>1234</v>
      </c>
      <c r="H1" s="118"/>
      <c r="J1" s="305"/>
      <c r="K1" s="305"/>
      <c r="L1" s="305"/>
    </row>
    <row r="2" spans="1:30" s="147" customFormat="1" ht="17.25"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0" s="147" customFormat="1" ht="17.25"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0" s="147" customFormat="1" ht="17.25"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0" s="117" customFormat="1" ht="17.25" customHeight="1">
      <c r="A5" s="508" t="s">
        <v>181</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1:30" s="115" customFormat="1" ht="17.25"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1:30" s="115" customFormat="1" ht="21.75" customHeight="1">
      <c r="A7" s="503" t="s">
        <v>0</v>
      </c>
      <c r="B7" s="503" t="s">
        <v>120</v>
      </c>
      <c r="C7" s="503" t="s">
        <v>1448</v>
      </c>
      <c r="D7" s="503" t="s">
        <v>1447</v>
      </c>
      <c r="E7" s="503" t="s">
        <v>119</v>
      </c>
      <c r="F7" s="503" t="s">
        <v>118</v>
      </c>
      <c r="G7" s="503" t="s">
        <v>117</v>
      </c>
      <c r="H7" s="503" t="s">
        <v>116</v>
      </c>
      <c r="I7" s="503" t="s">
        <v>1</v>
      </c>
      <c r="J7" s="506" t="s">
        <v>1325</v>
      </c>
      <c r="K7" s="506" t="s">
        <v>1446</v>
      </c>
      <c r="L7" s="506" t="s">
        <v>1445</v>
      </c>
      <c r="M7" s="505" t="s">
        <v>1443</v>
      </c>
      <c r="N7" s="505"/>
      <c r="O7" s="505"/>
      <c r="P7" s="505"/>
      <c r="Q7" s="505"/>
      <c r="R7" s="505"/>
      <c r="S7" s="505"/>
      <c r="T7" s="505"/>
      <c r="U7" s="505"/>
      <c r="V7" s="505"/>
      <c r="W7" s="505"/>
      <c r="X7" s="505"/>
      <c r="Y7" s="505"/>
      <c r="Z7" s="505"/>
      <c r="AA7" s="505"/>
      <c r="AB7" s="505"/>
      <c r="AC7" s="505"/>
      <c r="AD7" s="505"/>
    </row>
    <row r="8" spans="1:30" s="115" customFormat="1" ht="72">
      <c r="A8" s="504"/>
      <c r="B8" s="504"/>
      <c r="C8" s="504"/>
      <c r="D8" s="504"/>
      <c r="E8" s="504"/>
      <c r="F8" s="504"/>
      <c r="G8" s="504"/>
      <c r="H8" s="504"/>
      <c r="I8" s="504"/>
      <c r="J8" s="506"/>
      <c r="K8" s="506"/>
      <c r="L8" s="506"/>
      <c r="M8" s="488" t="s">
        <v>1450</v>
      </c>
      <c r="N8" s="488" t="s">
        <v>1365</v>
      </c>
      <c r="O8" s="488" t="s">
        <v>1451</v>
      </c>
      <c r="P8" s="488" t="s">
        <v>1367</v>
      </c>
      <c r="Q8" s="488" t="s">
        <v>1368</v>
      </c>
      <c r="R8" s="488" t="s">
        <v>1452</v>
      </c>
      <c r="S8" s="488" t="s">
        <v>1453</v>
      </c>
      <c r="T8" s="488" t="s">
        <v>1454</v>
      </c>
      <c r="U8" s="488" t="s">
        <v>1455</v>
      </c>
      <c r="V8" s="488" t="s">
        <v>1456</v>
      </c>
      <c r="W8" s="488" t="s">
        <v>1457</v>
      </c>
      <c r="X8" s="488" t="s">
        <v>1375</v>
      </c>
      <c r="Y8" s="488" t="s">
        <v>1376</v>
      </c>
      <c r="Z8" s="488" t="s">
        <v>1377</v>
      </c>
      <c r="AA8" s="488" t="s">
        <v>1444</v>
      </c>
      <c r="AB8" s="488" t="s">
        <v>1379</v>
      </c>
      <c r="AC8" s="488" t="s">
        <v>1380</v>
      </c>
      <c r="AD8" s="488" t="s">
        <v>1381</v>
      </c>
    </row>
    <row r="9" spans="1:30" ht="20.25" customHeight="1">
      <c r="A9" s="14"/>
      <c r="B9" s="50" t="s">
        <v>183</v>
      </c>
      <c r="C9" s="53"/>
      <c r="D9" s="340"/>
      <c r="E9" s="111"/>
      <c r="F9" s="111"/>
      <c r="G9" s="111"/>
      <c r="H9" s="111"/>
      <c r="I9" s="111"/>
      <c r="J9" s="308"/>
      <c r="K9" s="308"/>
      <c r="L9" s="158">
        <f>SUM(L10:L14)</f>
        <v>402000000</v>
      </c>
      <c r="M9" s="46"/>
      <c r="N9" s="46"/>
      <c r="O9" s="46"/>
      <c r="P9" s="46"/>
      <c r="Q9" s="46"/>
      <c r="R9" s="46"/>
      <c r="S9" s="46"/>
      <c r="T9" s="46"/>
      <c r="U9" s="46"/>
      <c r="V9" s="46"/>
      <c r="W9" s="46"/>
      <c r="X9" s="46"/>
      <c r="Y9" s="46"/>
      <c r="Z9" s="46"/>
      <c r="AA9" s="46"/>
      <c r="AB9" s="46"/>
      <c r="AC9" s="46"/>
      <c r="AD9" s="46"/>
    </row>
    <row r="10" spans="1:30" ht="142.5" customHeight="1">
      <c r="A10" s="7">
        <v>1</v>
      </c>
      <c r="B10" s="7">
        <v>54</v>
      </c>
      <c r="C10" s="22" t="s">
        <v>184</v>
      </c>
      <c r="D10" s="22" t="s">
        <v>184</v>
      </c>
      <c r="E10" s="22" t="s">
        <v>185</v>
      </c>
      <c r="F10" s="22" t="s">
        <v>186</v>
      </c>
      <c r="G10" s="7" t="s">
        <v>187</v>
      </c>
      <c r="H10" s="7" t="s">
        <v>180</v>
      </c>
      <c r="I10" s="7" t="s">
        <v>188</v>
      </c>
      <c r="J10" s="309">
        <v>20</v>
      </c>
      <c r="K10" s="309">
        <v>6600000</v>
      </c>
      <c r="L10" s="309">
        <f>K10*J10</f>
        <v>132000000</v>
      </c>
      <c r="M10" s="46">
        <v>0</v>
      </c>
      <c r="N10" s="46">
        <v>0</v>
      </c>
      <c r="O10" s="46">
        <v>0</v>
      </c>
      <c r="P10" s="46">
        <v>0</v>
      </c>
      <c r="Q10" s="46">
        <v>0</v>
      </c>
      <c r="R10" s="46">
        <v>0</v>
      </c>
      <c r="S10" s="46">
        <v>0</v>
      </c>
      <c r="T10" s="46">
        <v>0</v>
      </c>
      <c r="U10" s="46">
        <v>0</v>
      </c>
      <c r="V10" s="46">
        <v>20</v>
      </c>
      <c r="W10" s="46">
        <v>0</v>
      </c>
      <c r="X10" s="46">
        <v>0</v>
      </c>
      <c r="Y10" s="46">
        <v>0</v>
      </c>
      <c r="Z10" s="46">
        <v>0</v>
      </c>
      <c r="AA10" s="46">
        <v>0</v>
      </c>
      <c r="AB10" s="46">
        <v>0</v>
      </c>
      <c r="AC10" s="46">
        <v>0</v>
      </c>
      <c r="AD10" s="46">
        <v>0</v>
      </c>
    </row>
    <row r="11" spans="1:30" ht="159.75" customHeight="1">
      <c r="A11" s="7">
        <v>2</v>
      </c>
      <c r="B11" s="7">
        <v>55</v>
      </c>
      <c r="C11" s="22" t="s">
        <v>189</v>
      </c>
      <c r="D11" s="22" t="s">
        <v>189</v>
      </c>
      <c r="E11" s="22" t="s">
        <v>190</v>
      </c>
      <c r="F11" s="22" t="s">
        <v>191</v>
      </c>
      <c r="G11" s="7" t="s">
        <v>187</v>
      </c>
      <c r="H11" s="7" t="s">
        <v>180</v>
      </c>
      <c r="I11" s="7" t="s">
        <v>192</v>
      </c>
      <c r="J11" s="309">
        <v>15</v>
      </c>
      <c r="K11" s="309">
        <v>6600000</v>
      </c>
      <c r="L11" s="309">
        <f>K11*J11</f>
        <v>99000000</v>
      </c>
      <c r="M11" s="46">
        <v>0</v>
      </c>
      <c r="N11" s="46">
        <v>0</v>
      </c>
      <c r="O11" s="46">
        <v>0</v>
      </c>
      <c r="P11" s="46">
        <v>0</v>
      </c>
      <c r="Q11" s="46">
        <v>0</v>
      </c>
      <c r="R11" s="46">
        <v>0</v>
      </c>
      <c r="S11" s="46">
        <v>0</v>
      </c>
      <c r="T11" s="46">
        <v>0</v>
      </c>
      <c r="U11" s="46">
        <v>0</v>
      </c>
      <c r="V11" s="46">
        <v>15</v>
      </c>
      <c r="W11" s="46">
        <v>0</v>
      </c>
      <c r="X11" s="46">
        <v>0</v>
      </c>
      <c r="Y11" s="46">
        <v>0</v>
      </c>
      <c r="Z11" s="46">
        <v>0</v>
      </c>
      <c r="AA11" s="46">
        <v>0</v>
      </c>
      <c r="AB11" s="46">
        <v>0</v>
      </c>
      <c r="AC11" s="46">
        <v>0</v>
      </c>
      <c r="AD11" s="46">
        <v>0</v>
      </c>
    </row>
    <row r="12" spans="1:30" ht="132.75" customHeight="1">
      <c r="A12" s="7">
        <v>3</v>
      </c>
      <c r="B12" s="7">
        <v>56</v>
      </c>
      <c r="C12" s="22" t="s">
        <v>193</v>
      </c>
      <c r="D12" s="22" t="s">
        <v>193</v>
      </c>
      <c r="E12" s="22" t="s">
        <v>190</v>
      </c>
      <c r="F12" s="22" t="s">
        <v>194</v>
      </c>
      <c r="G12" s="7" t="s">
        <v>187</v>
      </c>
      <c r="H12" s="7" t="s">
        <v>180</v>
      </c>
      <c r="I12" s="7" t="s">
        <v>192</v>
      </c>
      <c r="J12" s="309">
        <v>15</v>
      </c>
      <c r="K12" s="309">
        <v>6600000</v>
      </c>
      <c r="L12" s="309">
        <f>K12*J12</f>
        <v>99000000</v>
      </c>
      <c r="M12" s="46">
        <v>0</v>
      </c>
      <c r="N12" s="46">
        <v>0</v>
      </c>
      <c r="O12" s="46">
        <v>0</v>
      </c>
      <c r="P12" s="46">
        <v>0</v>
      </c>
      <c r="Q12" s="46">
        <v>0</v>
      </c>
      <c r="R12" s="46">
        <v>0</v>
      </c>
      <c r="S12" s="46">
        <v>0</v>
      </c>
      <c r="T12" s="46">
        <v>0</v>
      </c>
      <c r="U12" s="46">
        <v>0</v>
      </c>
      <c r="V12" s="46">
        <v>15</v>
      </c>
      <c r="W12" s="46">
        <v>0</v>
      </c>
      <c r="X12" s="46">
        <v>0</v>
      </c>
      <c r="Y12" s="46">
        <v>0</v>
      </c>
      <c r="Z12" s="46">
        <v>0</v>
      </c>
      <c r="AA12" s="46">
        <v>0</v>
      </c>
      <c r="AB12" s="46">
        <v>0</v>
      </c>
      <c r="AC12" s="46">
        <v>0</v>
      </c>
      <c r="AD12" s="46">
        <v>0</v>
      </c>
    </row>
    <row r="13" spans="1:30" ht="95.25" customHeight="1">
      <c r="A13" s="7">
        <v>4</v>
      </c>
      <c r="B13" s="7">
        <v>57</v>
      </c>
      <c r="C13" s="22" t="s">
        <v>195</v>
      </c>
      <c r="D13" s="22" t="s">
        <v>195</v>
      </c>
      <c r="E13" s="22" t="s">
        <v>196</v>
      </c>
      <c r="F13" s="22" t="s">
        <v>197</v>
      </c>
      <c r="G13" s="7" t="s">
        <v>187</v>
      </c>
      <c r="H13" s="7" t="s">
        <v>180</v>
      </c>
      <c r="I13" s="7" t="s">
        <v>113</v>
      </c>
      <c r="J13" s="309">
        <v>15</v>
      </c>
      <c r="K13" s="309">
        <v>2400000</v>
      </c>
      <c r="L13" s="309">
        <f>K13*J13</f>
        <v>36000000</v>
      </c>
      <c r="M13" s="46">
        <v>0</v>
      </c>
      <c r="N13" s="46">
        <v>0</v>
      </c>
      <c r="O13" s="46">
        <v>0</v>
      </c>
      <c r="P13" s="46">
        <v>0</v>
      </c>
      <c r="Q13" s="46">
        <v>0</v>
      </c>
      <c r="R13" s="46">
        <v>0</v>
      </c>
      <c r="S13" s="46">
        <v>0</v>
      </c>
      <c r="T13" s="46">
        <v>0</v>
      </c>
      <c r="U13" s="46">
        <v>0</v>
      </c>
      <c r="V13" s="46">
        <v>15</v>
      </c>
      <c r="W13" s="46">
        <v>0</v>
      </c>
      <c r="X13" s="46">
        <v>0</v>
      </c>
      <c r="Y13" s="46">
        <v>0</v>
      </c>
      <c r="Z13" s="46">
        <v>0</v>
      </c>
      <c r="AA13" s="46">
        <v>0</v>
      </c>
      <c r="AB13" s="46">
        <v>0</v>
      </c>
      <c r="AC13" s="46">
        <v>0</v>
      </c>
      <c r="AD13" s="46">
        <v>0</v>
      </c>
    </row>
    <row r="14" spans="1:30" ht="88.5" customHeight="1">
      <c r="A14" s="7">
        <v>5</v>
      </c>
      <c r="B14" s="7">
        <v>58</v>
      </c>
      <c r="C14" s="22" t="s">
        <v>198</v>
      </c>
      <c r="D14" s="22" t="s">
        <v>198</v>
      </c>
      <c r="E14" s="22" t="s">
        <v>196</v>
      </c>
      <c r="F14" s="22" t="s">
        <v>199</v>
      </c>
      <c r="G14" s="7" t="s">
        <v>187</v>
      </c>
      <c r="H14" s="7" t="s">
        <v>180</v>
      </c>
      <c r="I14" s="7" t="s">
        <v>113</v>
      </c>
      <c r="J14" s="309">
        <v>15</v>
      </c>
      <c r="K14" s="309">
        <v>2400000</v>
      </c>
      <c r="L14" s="309">
        <f>K14*J14</f>
        <v>36000000</v>
      </c>
      <c r="M14" s="46">
        <v>0</v>
      </c>
      <c r="N14" s="46">
        <v>0</v>
      </c>
      <c r="O14" s="46">
        <v>0</v>
      </c>
      <c r="P14" s="46">
        <v>0</v>
      </c>
      <c r="Q14" s="46">
        <v>0</v>
      </c>
      <c r="R14" s="46">
        <v>0</v>
      </c>
      <c r="S14" s="46">
        <v>0</v>
      </c>
      <c r="T14" s="46">
        <v>0</v>
      </c>
      <c r="U14" s="46">
        <v>0</v>
      </c>
      <c r="V14" s="46">
        <v>15</v>
      </c>
      <c r="W14" s="46">
        <v>0</v>
      </c>
      <c r="X14" s="46">
        <v>0</v>
      </c>
      <c r="Y14" s="46">
        <v>0</v>
      </c>
      <c r="Z14" s="46">
        <v>0</v>
      </c>
      <c r="AA14" s="46">
        <v>0</v>
      </c>
      <c r="AB14" s="46">
        <v>0</v>
      </c>
      <c r="AC14" s="46">
        <v>0</v>
      </c>
      <c r="AD14" s="46">
        <v>0</v>
      </c>
    </row>
    <row r="15" spans="1:30" ht="18.75" customHeight="1">
      <c r="A15" s="7"/>
      <c r="B15" s="50" t="s">
        <v>200</v>
      </c>
      <c r="C15" s="53"/>
      <c r="D15" s="340"/>
      <c r="E15" s="111"/>
      <c r="F15" s="111"/>
      <c r="G15" s="111"/>
      <c r="H15" s="111"/>
      <c r="I15" s="111"/>
      <c r="J15" s="309"/>
      <c r="K15" s="309"/>
      <c r="L15" s="310">
        <f>SUM(L16:L44)</f>
        <v>3454300000</v>
      </c>
      <c r="M15" s="46"/>
      <c r="N15" s="46"/>
      <c r="O15" s="46"/>
      <c r="P15" s="46"/>
      <c r="Q15" s="46"/>
      <c r="R15" s="46"/>
      <c r="S15" s="46"/>
      <c r="T15" s="46"/>
      <c r="U15" s="46"/>
      <c r="V15" s="46"/>
      <c r="W15" s="46"/>
      <c r="X15" s="46"/>
      <c r="Y15" s="46"/>
      <c r="Z15" s="46"/>
      <c r="AA15" s="46"/>
      <c r="AB15" s="46"/>
      <c r="AC15" s="46"/>
      <c r="AD15" s="46"/>
    </row>
    <row r="16" spans="1:30" ht="166.5" customHeight="1">
      <c r="A16" s="7">
        <v>6</v>
      </c>
      <c r="B16" s="7">
        <v>327</v>
      </c>
      <c r="C16" s="172" t="s">
        <v>201</v>
      </c>
      <c r="D16" s="172" t="s">
        <v>201</v>
      </c>
      <c r="E16" s="22" t="s">
        <v>202</v>
      </c>
      <c r="F16" s="69" t="s">
        <v>203</v>
      </c>
      <c r="G16" s="22" t="s">
        <v>204</v>
      </c>
      <c r="H16" s="7" t="s">
        <v>205</v>
      </c>
      <c r="I16" s="7" t="s">
        <v>5</v>
      </c>
      <c r="J16" s="309">
        <v>10</v>
      </c>
      <c r="K16" s="309">
        <v>2600000</v>
      </c>
      <c r="L16" s="309">
        <f t="shared" ref="L16:L44" si="0">K16*J16</f>
        <v>26000000</v>
      </c>
      <c r="M16" s="46">
        <v>0</v>
      </c>
      <c r="N16" s="46">
        <v>0</v>
      </c>
      <c r="O16" s="46">
        <v>0</v>
      </c>
      <c r="P16" s="46">
        <v>0</v>
      </c>
      <c r="Q16" s="46">
        <v>0</v>
      </c>
      <c r="R16" s="46">
        <v>0</v>
      </c>
      <c r="S16" s="46">
        <v>0</v>
      </c>
      <c r="T16" s="46">
        <v>0</v>
      </c>
      <c r="U16" s="46">
        <v>0</v>
      </c>
      <c r="V16" s="46">
        <v>10</v>
      </c>
      <c r="W16" s="46">
        <v>0</v>
      </c>
      <c r="X16" s="46">
        <v>0</v>
      </c>
      <c r="Y16" s="46">
        <v>0</v>
      </c>
      <c r="Z16" s="46">
        <v>0</v>
      </c>
      <c r="AA16" s="46">
        <v>0</v>
      </c>
      <c r="AB16" s="46">
        <v>0</v>
      </c>
      <c r="AC16" s="46">
        <v>0</v>
      </c>
      <c r="AD16" s="46">
        <v>0</v>
      </c>
    </row>
    <row r="17" spans="1:30" ht="231" customHeight="1">
      <c r="A17" s="7">
        <v>7</v>
      </c>
      <c r="B17" s="7">
        <v>328</v>
      </c>
      <c r="C17" s="178" t="s">
        <v>206</v>
      </c>
      <c r="D17" s="178" t="s">
        <v>206</v>
      </c>
      <c r="E17" s="22" t="s">
        <v>207</v>
      </c>
      <c r="F17" s="69" t="s">
        <v>208</v>
      </c>
      <c r="G17" s="22" t="s">
        <v>204</v>
      </c>
      <c r="H17" s="7" t="s">
        <v>205</v>
      </c>
      <c r="I17" s="7" t="s">
        <v>5</v>
      </c>
      <c r="J17" s="309">
        <v>10</v>
      </c>
      <c r="K17" s="309">
        <v>8300000</v>
      </c>
      <c r="L17" s="309">
        <f t="shared" si="0"/>
        <v>83000000</v>
      </c>
      <c r="M17" s="46">
        <v>0</v>
      </c>
      <c r="N17" s="46">
        <v>0</v>
      </c>
      <c r="O17" s="46">
        <v>0</v>
      </c>
      <c r="P17" s="46">
        <v>0</v>
      </c>
      <c r="Q17" s="46">
        <v>0</v>
      </c>
      <c r="R17" s="46">
        <v>0</v>
      </c>
      <c r="S17" s="46">
        <v>0</v>
      </c>
      <c r="T17" s="46">
        <v>0</v>
      </c>
      <c r="U17" s="46">
        <v>0</v>
      </c>
      <c r="V17" s="46">
        <v>10</v>
      </c>
      <c r="W17" s="46">
        <v>0</v>
      </c>
      <c r="X17" s="46">
        <v>0</v>
      </c>
      <c r="Y17" s="46">
        <v>0</v>
      </c>
      <c r="Z17" s="46">
        <v>0</v>
      </c>
      <c r="AA17" s="46">
        <v>0</v>
      </c>
      <c r="AB17" s="46">
        <v>0</v>
      </c>
      <c r="AC17" s="46">
        <v>0</v>
      </c>
      <c r="AD17" s="46">
        <v>0</v>
      </c>
    </row>
    <row r="18" spans="1:30" ht="286.5" customHeight="1">
      <c r="A18" s="7">
        <v>8</v>
      </c>
      <c r="B18" s="7">
        <v>329</v>
      </c>
      <c r="C18" s="179" t="s">
        <v>209</v>
      </c>
      <c r="D18" s="179" t="s">
        <v>209</v>
      </c>
      <c r="E18" s="22" t="s">
        <v>210</v>
      </c>
      <c r="F18" s="69" t="s">
        <v>211</v>
      </c>
      <c r="G18" s="22" t="s">
        <v>204</v>
      </c>
      <c r="H18" s="7" t="s">
        <v>205</v>
      </c>
      <c r="I18" s="7" t="s">
        <v>5</v>
      </c>
      <c r="J18" s="309">
        <v>20</v>
      </c>
      <c r="K18" s="309">
        <v>8200000</v>
      </c>
      <c r="L18" s="309">
        <f t="shared" si="0"/>
        <v>164000000</v>
      </c>
      <c r="M18" s="46">
        <v>0</v>
      </c>
      <c r="N18" s="46">
        <v>0</v>
      </c>
      <c r="O18" s="46">
        <v>0</v>
      </c>
      <c r="P18" s="46">
        <v>0</v>
      </c>
      <c r="Q18" s="46">
        <v>0</v>
      </c>
      <c r="R18" s="46">
        <v>0</v>
      </c>
      <c r="S18" s="46">
        <v>0</v>
      </c>
      <c r="T18" s="46">
        <v>0</v>
      </c>
      <c r="U18" s="46">
        <v>0</v>
      </c>
      <c r="V18" s="46">
        <v>20</v>
      </c>
      <c r="W18" s="46">
        <v>0</v>
      </c>
      <c r="X18" s="46">
        <v>0</v>
      </c>
      <c r="Y18" s="46">
        <v>0</v>
      </c>
      <c r="Z18" s="46">
        <v>0</v>
      </c>
      <c r="AA18" s="46">
        <v>0</v>
      </c>
      <c r="AB18" s="46">
        <v>0</v>
      </c>
      <c r="AC18" s="46">
        <v>0</v>
      </c>
      <c r="AD18" s="46">
        <v>0</v>
      </c>
    </row>
    <row r="19" spans="1:30" ht="258" customHeight="1">
      <c r="A19" s="7">
        <v>9</v>
      </c>
      <c r="B19" s="7">
        <v>330</v>
      </c>
      <c r="C19" s="179" t="s">
        <v>212</v>
      </c>
      <c r="D19" s="179" t="s">
        <v>212</v>
      </c>
      <c r="E19" s="22" t="s">
        <v>210</v>
      </c>
      <c r="F19" s="69" t="s">
        <v>213</v>
      </c>
      <c r="G19" s="22" t="s">
        <v>204</v>
      </c>
      <c r="H19" s="7" t="s">
        <v>205</v>
      </c>
      <c r="I19" s="7" t="s">
        <v>5</v>
      </c>
      <c r="J19" s="309">
        <v>10</v>
      </c>
      <c r="K19" s="309">
        <v>8200000</v>
      </c>
      <c r="L19" s="309">
        <f t="shared" si="0"/>
        <v>82000000</v>
      </c>
      <c r="M19" s="46">
        <v>0</v>
      </c>
      <c r="N19" s="46">
        <v>0</v>
      </c>
      <c r="O19" s="46">
        <v>0</v>
      </c>
      <c r="P19" s="46">
        <v>0</v>
      </c>
      <c r="Q19" s="46">
        <v>0</v>
      </c>
      <c r="R19" s="46">
        <v>0</v>
      </c>
      <c r="S19" s="46">
        <v>0</v>
      </c>
      <c r="T19" s="46">
        <v>0</v>
      </c>
      <c r="U19" s="46">
        <v>0</v>
      </c>
      <c r="V19" s="46">
        <v>10</v>
      </c>
      <c r="W19" s="46">
        <v>0</v>
      </c>
      <c r="X19" s="46">
        <v>0</v>
      </c>
      <c r="Y19" s="46">
        <v>0</v>
      </c>
      <c r="Z19" s="46">
        <v>0</v>
      </c>
      <c r="AA19" s="46">
        <v>0</v>
      </c>
      <c r="AB19" s="46">
        <v>0</v>
      </c>
      <c r="AC19" s="46">
        <v>0</v>
      </c>
      <c r="AD19" s="46">
        <v>0</v>
      </c>
    </row>
    <row r="20" spans="1:30" ht="224.25" customHeight="1">
      <c r="A20" s="7">
        <v>10</v>
      </c>
      <c r="B20" s="7">
        <v>331</v>
      </c>
      <c r="C20" s="178" t="s">
        <v>214</v>
      </c>
      <c r="D20" s="178" t="s">
        <v>214</v>
      </c>
      <c r="E20" s="22" t="s">
        <v>215</v>
      </c>
      <c r="F20" s="69" t="s">
        <v>216</v>
      </c>
      <c r="G20" s="22" t="s">
        <v>204</v>
      </c>
      <c r="H20" s="7" t="s">
        <v>205</v>
      </c>
      <c r="I20" s="7" t="s">
        <v>5</v>
      </c>
      <c r="J20" s="309">
        <v>6</v>
      </c>
      <c r="K20" s="309">
        <v>5500000</v>
      </c>
      <c r="L20" s="309">
        <f t="shared" si="0"/>
        <v>33000000</v>
      </c>
      <c r="M20" s="46">
        <v>0</v>
      </c>
      <c r="N20" s="46">
        <v>0</v>
      </c>
      <c r="O20" s="46">
        <v>0</v>
      </c>
      <c r="P20" s="46">
        <v>0</v>
      </c>
      <c r="Q20" s="46">
        <v>0</v>
      </c>
      <c r="R20" s="46">
        <v>0</v>
      </c>
      <c r="S20" s="46">
        <v>0</v>
      </c>
      <c r="T20" s="46">
        <v>0</v>
      </c>
      <c r="U20" s="46">
        <v>0</v>
      </c>
      <c r="V20" s="46">
        <v>6</v>
      </c>
      <c r="W20" s="46">
        <v>0</v>
      </c>
      <c r="X20" s="46">
        <v>0</v>
      </c>
      <c r="Y20" s="46">
        <v>0</v>
      </c>
      <c r="Z20" s="46">
        <v>0</v>
      </c>
      <c r="AA20" s="46">
        <v>0</v>
      </c>
      <c r="AB20" s="46">
        <v>0</v>
      </c>
      <c r="AC20" s="46">
        <v>0</v>
      </c>
      <c r="AD20" s="46">
        <v>0</v>
      </c>
    </row>
    <row r="21" spans="1:30" ht="227.25" customHeight="1">
      <c r="A21" s="7">
        <v>11</v>
      </c>
      <c r="B21" s="7">
        <v>332</v>
      </c>
      <c r="C21" s="178" t="s">
        <v>217</v>
      </c>
      <c r="D21" s="178" t="s">
        <v>217</v>
      </c>
      <c r="E21" s="22" t="s">
        <v>218</v>
      </c>
      <c r="F21" s="69" t="s">
        <v>219</v>
      </c>
      <c r="G21" s="22" t="s">
        <v>204</v>
      </c>
      <c r="H21" s="7" t="s">
        <v>205</v>
      </c>
      <c r="I21" s="7" t="s">
        <v>5</v>
      </c>
      <c r="J21" s="309">
        <v>36</v>
      </c>
      <c r="K21" s="309">
        <v>8300000</v>
      </c>
      <c r="L21" s="309">
        <f t="shared" si="0"/>
        <v>298800000</v>
      </c>
      <c r="M21" s="46">
        <v>0</v>
      </c>
      <c r="N21" s="46">
        <v>0</v>
      </c>
      <c r="O21" s="46">
        <v>0</v>
      </c>
      <c r="P21" s="46">
        <v>0</v>
      </c>
      <c r="Q21" s="46">
        <v>0</v>
      </c>
      <c r="R21" s="46">
        <v>0</v>
      </c>
      <c r="S21" s="46">
        <v>0</v>
      </c>
      <c r="T21" s="46">
        <v>0</v>
      </c>
      <c r="U21" s="46">
        <v>0</v>
      </c>
      <c r="V21" s="46">
        <v>36</v>
      </c>
      <c r="W21" s="46">
        <v>0</v>
      </c>
      <c r="X21" s="46">
        <v>0</v>
      </c>
      <c r="Y21" s="46">
        <v>0</v>
      </c>
      <c r="Z21" s="46">
        <v>0</v>
      </c>
      <c r="AA21" s="46">
        <v>0</v>
      </c>
      <c r="AB21" s="46">
        <v>0</v>
      </c>
      <c r="AC21" s="46">
        <v>0</v>
      </c>
      <c r="AD21" s="46">
        <v>0</v>
      </c>
    </row>
    <row r="22" spans="1:30" ht="297.75" customHeight="1">
      <c r="A22" s="7">
        <v>12</v>
      </c>
      <c r="B22" s="7">
        <v>333</v>
      </c>
      <c r="C22" s="179" t="s">
        <v>220</v>
      </c>
      <c r="D22" s="179" t="s">
        <v>220</v>
      </c>
      <c r="E22" s="22" t="s">
        <v>221</v>
      </c>
      <c r="F22" s="69" t="s">
        <v>222</v>
      </c>
      <c r="G22" s="22" t="s">
        <v>204</v>
      </c>
      <c r="H22" s="7" t="s">
        <v>205</v>
      </c>
      <c r="I22" s="7" t="s">
        <v>5</v>
      </c>
      <c r="J22" s="309">
        <v>18</v>
      </c>
      <c r="K22" s="309">
        <v>11000000</v>
      </c>
      <c r="L22" s="309">
        <f t="shared" si="0"/>
        <v>198000000</v>
      </c>
      <c r="M22" s="46">
        <v>0</v>
      </c>
      <c r="N22" s="46">
        <v>0</v>
      </c>
      <c r="O22" s="46">
        <v>0</v>
      </c>
      <c r="P22" s="46">
        <v>0</v>
      </c>
      <c r="Q22" s="46">
        <v>0</v>
      </c>
      <c r="R22" s="46">
        <v>0</v>
      </c>
      <c r="S22" s="46">
        <v>0</v>
      </c>
      <c r="T22" s="46">
        <v>0</v>
      </c>
      <c r="U22" s="46">
        <v>0</v>
      </c>
      <c r="V22" s="46">
        <v>18</v>
      </c>
      <c r="W22" s="46">
        <v>0</v>
      </c>
      <c r="X22" s="46">
        <v>0</v>
      </c>
      <c r="Y22" s="46">
        <v>0</v>
      </c>
      <c r="Z22" s="46">
        <v>0</v>
      </c>
      <c r="AA22" s="46">
        <v>0</v>
      </c>
      <c r="AB22" s="46">
        <v>0</v>
      </c>
      <c r="AC22" s="46">
        <v>0</v>
      </c>
      <c r="AD22" s="46">
        <v>0</v>
      </c>
    </row>
    <row r="23" spans="1:30" ht="94.5" customHeight="1">
      <c r="A23" s="7">
        <v>13</v>
      </c>
      <c r="B23" s="7">
        <v>334</v>
      </c>
      <c r="C23" s="179" t="s">
        <v>223</v>
      </c>
      <c r="D23" s="179" t="s">
        <v>223</v>
      </c>
      <c r="E23" s="22" t="s">
        <v>221</v>
      </c>
      <c r="F23" s="69" t="s">
        <v>224</v>
      </c>
      <c r="G23" s="22" t="s">
        <v>204</v>
      </c>
      <c r="H23" s="7" t="s">
        <v>205</v>
      </c>
      <c r="I23" s="7" t="s">
        <v>5</v>
      </c>
      <c r="J23" s="309">
        <v>18</v>
      </c>
      <c r="K23" s="309">
        <v>11000000</v>
      </c>
      <c r="L23" s="309">
        <f t="shared" si="0"/>
        <v>198000000</v>
      </c>
      <c r="M23" s="46">
        <v>0</v>
      </c>
      <c r="N23" s="46">
        <v>0</v>
      </c>
      <c r="O23" s="46">
        <v>0</v>
      </c>
      <c r="P23" s="46">
        <v>0</v>
      </c>
      <c r="Q23" s="46">
        <v>0</v>
      </c>
      <c r="R23" s="46">
        <v>0</v>
      </c>
      <c r="S23" s="46">
        <v>0</v>
      </c>
      <c r="T23" s="46">
        <v>0</v>
      </c>
      <c r="U23" s="46">
        <v>0</v>
      </c>
      <c r="V23" s="46">
        <v>18</v>
      </c>
      <c r="W23" s="46">
        <v>0</v>
      </c>
      <c r="X23" s="46">
        <v>0</v>
      </c>
      <c r="Y23" s="46">
        <v>0</v>
      </c>
      <c r="Z23" s="46">
        <v>0</v>
      </c>
      <c r="AA23" s="46">
        <v>0</v>
      </c>
      <c r="AB23" s="46">
        <v>0</v>
      </c>
      <c r="AC23" s="46">
        <v>0</v>
      </c>
      <c r="AD23" s="46">
        <v>0</v>
      </c>
    </row>
    <row r="24" spans="1:30" ht="393" customHeight="1">
      <c r="A24" s="7">
        <v>14</v>
      </c>
      <c r="B24" s="7">
        <v>335</v>
      </c>
      <c r="C24" s="178" t="s">
        <v>1226</v>
      </c>
      <c r="D24" s="178" t="s">
        <v>1226</v>
      </c>
      <c r="E24" s="22" t="s">
        <v>225</v>
      </c>
      <c r="F24" s="69" t="s">
        <v>226</v>
      </c>
      <c r="G24" s="22" t="s">
        <v>204</v>
      </c>
      <c r="H24" s="7" t="s">
        <v>205</v>
      </c>
      <c r="I24" s="7" t="s">
        <v>5</v>
      </c>
      <c r="J24" s="309">
        <v>12</v>
      </c>
      <c r="K24" s="309">
        <v>5200000</v>
      </c>
      <c r="L24" s="309">
        <f t="shared" si="0"/>
        <v>62400000</v>
      </c>
      <c r="M24" s="46">
        <v>0</v>
      </c>
      <c r="N24" s="46">
        <v>0</v>
      </c>
      <c r="O24" s="46">
        <v>0</v>
      </c>
      <c r="P24" s="46">
        <v>0</v>
      </c>
      <c r="Q24" s="46">
        <v>0</v>
      </c>
      <c r="R24" s="46">
        <v>0</v>
      </c>
      <c r="S24" s="46">
        <v>0</v>
      </c>
      <c r="T24" s="46">
        <v>0</v>
      </c>
      <c r="U24" s="46">
        <v>0</v>
      </c>
      <c r="V24" s="46">
        <v>12</v>
      </c>
      <c r="W24" s="46">
        <v>0</v>
      </c>
      <c r="X24" s="46">
        <v>0</v>
      </c>
      <c r="Y24" s="46">
        <v>0</v>
      </c>
      <c r="Z24" s="46">
        <v>0</v>
      </c>
      <c r="AA24" s="46">
        <v>0</v>
      </c>
      <c r="AB24" s="46">
        <v>0</v>
      </c>
      <c r="AC24" s="46">
        <v>0</v>
      </c>
      <c r="AD24" s="46">
        <v>0</v>
      </c>
    </row>
    <row r="25" spans="1:30" ht="378" customHeight="1">
      <c r="A25" s="7">
        <v>15</v>
      </c>
      <c r="B25" s="7">
        <v>336</v>
      </c>
      <c r="C25" s="178" t="s">
        <v>1227</v>
      </c>
      <c r="D25" s="178" t="s">
        <v>1227</v>
      </c>
      <c r="E25" s="22" t="s">
        <v>227</v>
      </c>
      <c r="F25" s="69" t="s">
        <v>228</v>
      </c>
      <c r="G25" s="22" t="s">
        <v>204</v>
      </c>
      <c r="H25" s="7" t="s">
        <v>205</v>
      </c>
      <c r="I25" s="7" t="s">
        <v>5</v>
      </c>
      <c r="J25" s="309">
        <v>18</v>
      </c>
      <c r="K25" s="309">
        <v>4300000</v>
      </c>
      <c r="L25" s="309">
        <f t="shared" si="0"/>
        <v>77400000</v>
      </c>
      <c r="M25" s="46">
        <v>0</v>
      </c>
      <c r="N25" s="46">
        <v>0</v>
      </c>
      <c r="O25" s="46">
        <v>0</v>
      </c>
      <c r="P25" s="46">
        <v>0</v>
      </c>
      <c r="Q25" s="46">
        <v>0</v>
      </c>
      <c r="R25" s="46">
        <v>0</v>
      </c>
      <c r="S25" s="46">
        <v>0</v>
      </c>
      <c r="T25" s="46">
        <v>0</v>
      </c>
      <c r="U25" s="46">
        <v>0</v>
      </c>
      <c r="V25" s="46">
        <v>18</v>
      </c>
      <c r="W25" s="46">
        <v>0</v>
      </c>
      <c r="X25" s="46">
        <v>0</v>
      </c>
      <c r="Y25" s="46">
        <v>0</v>
      </c>
      <c r="Z25" s="46">
        <v>0</v>
      </c>
      <c r="AA25" s="46">
        <v>0</v>
      </c>
      <c r="AB25" s="46">
        <v>0</v>
      </c>
      <c r="AC25" s="46">
        <v>0</v>
      </c>
      <c r="AD25" s="46">
        <v>0</v>
      </c>
    </row>
    <row r="26" spans="1:30" ht="66" customHeight="1">
      <c r="A26" s="7">
        <v>16</v>
      </c>
      <c r="B26" s="7">
        <v>337</v>
      </c>
      <c r="C26" s="178" t="s">
        <v>229</v>
      </c>
      <c r="D26" s="178" t="s">
        <v>229</v>
      </c>
      <c r="E26" s="22" t="s">
        <v>230</v>
      </c>
      <c r="F26" s="69" t="s">
        <v>231</v>
      </c>
      <c r="G26" s="22" t="s">
        <v>204</v>
      </c>
      <c r="H26" s="7" t="s">
        <v>205</v>
      </c>
      <c r="I26" s="7" t="s">
        <v>5</v>
      </c>
      <c r="J26" s="309">
        <v>9</v>
      </c>
      <c r="K26" s="309">
        <v>12000000</v>
      </c>
      <c r="L26" s="309">
        <f t="shared" si="0"/>
        <v>108000000</v>
      </c>
      <c r="M26" s="46">
        <v>0</v>
      </c>
      <c r="N26" s="46">
        <v>0</v>
      </c>
      <c r="O26" s="46">
        <v>0</v>
      </c>
      <c r="P26" s="46">
        <v>0</v>
      </c>
      <c r="Q26" s="46">
        <v>0</v>
      </c>
      <c r="R26" s="46">
        <v>0</v>
      </c>
      <c r="S26" s="46">
        <v>0</v>
      </c>
      <c r="T26" s="46">
        <v>0</v>
      </c>
      <c r="U26" s="46">
        <v>0</v>
      </c>
      <c r="V26" s="46">
        <v>9</v>
      </c>
      <c r="W26" s="46">
        <v>0</v>
      </c>
      <c r="X26" s="46">
        <v>0</v>
      </c>
      <c r="Y26" s="46">
        <v>0</v>
      </c>
      <c r="Z26" s="46">
        <v>0</v>
      </c>
      <c r="AA26" s="46">
        <v>0</v>
      </c>
      <c r="AB26" s="46">
        <v>0</v>
      </c>
      <c r="AC26" s="46">
        <v>0</v>
      </c>
      <c r="AD26" s="46">
        <v>0</v>
      </c>
    </row>
    <row r="27" spans="1:30" ht="63" customHeight="1">
      <c r="A27" s="7">
        <v>17</v>
      </c>
      <c r="B27" s="7">
        <v>338</v>
      </c>
      <c r="C27" s="178" t="s">
        <v>232</v>
      </c>
      <c r="D27" s="178" t="s">
        <v>232</v>
      </c>
      <c r="E27" s="22" t="s">
        <v>230</v>
      </c>
      <c r="F27" s="69" t="s">
        <v>231</v>
      </c>
      <c r="G27" s="22" t="s">
        <v>204</v>
      </c>
      <c r="H27" s="7" t="s">
        <v>205</v>
      </c>
      <c r="I27" s="7" t="s">
        <v>5</v>
      </c>
      <c r="J27" s="309">
        <v>9</v>
      </c>
      <c r="K27" s="309">
        <v>12000000</v>
      </c>
      <c r="L27" s="309">
        <f t="shared" si="0"/>
        <v>108000000</v>
      </c>
      <c r="M27" s="46">
        <v>0</v>
      </c>
      <c r="N27" s="46">
        <v>0</v>
      </c>
      <c r="O27" s="46">
        <v>0</v>
      </c>
      <c r="P27" s="46">
        <v>0</v>
      </c>
      <c r="Q27" s="46">
        <v>0</v>
      </c>
      <c r="R27" s="46">
        <v>0</v>
      </c>
      <c r="S27" s="46">
        <v>0</v>
      </c>
      <c r="T27" s="46">
        <v>0</v>
      </c>
      <c r="U27" s="46">
        <v>0</v>
      </c>
      <c r="V27" s="46">
        <v>9</v>
      </c>
      <c r="W27" s="46">
        <v>0</v>
      </c>
      <c r="X27" s="46">
        <v>0</v>
      </c>
      <c r="Y27" s="46">
        <v>0</v>
      </c>
      <c r="Z27" s="46">
        <v>0</v>
      </c>
      <c r="AA27" s="46">
        <v>0</v>
      </c>
      <c r="AB27" s="46">
        <v>0</v>
      </c>
      <c r="AC27" s="46">
        <v>0</v>
      </c>
      <c r="AD27" s="46">
        <v>0</v>
      </c>
    </row>
    <row r="28" spans="1:30" ht="213.75" customHeight="1">
      <c r="A28" s="7">
        <v>18</v>
      </c>
      <c r="B28" s="7">
        <v>339</v>
      </c>
      <c r="C28" s="178" t="s">
        <v>233</v>
      </c>
      <c r="D28" s="178" t="s">
        <v>233</v>
      </c>
      <c r="E28" s="22" t="s">
        <v>234</v>
      </c>
      <c r="F28" s="69" t="s">
        <v>235</v>
      </c>
      <c r="G28" s="22" t="s">
        <v>204</v>
      </c>
      <c r="H28" s="7" t="s">
        <v>205</v>
      </c>
      <c r="I28" s="7" t="s">
        <v>5</v>
      </c>
      <c r="J28" s="309">
        <v>36</v>
      </c>
      <c r="K28" s="309">
        <v>5200000</v>
      </c>
      <c r="L28" s="309">
        <f t="shared" si="0"/>
        <v>187200000</v>
      </c>
      <c r="M28" s="46">
        <v>0</v>
      </c>
      <c r="N28" s="46">
        <v>0</v>
      </c>
      <c r="O28" s="46">
        <v>0</v>
      </c>
      <c r="P28" s="46">
        <v>0</v>
      </c>
      <c r="Q28" s="46">
        <v>0</v>
      </c>
      <c r="R28" s="46">
        <v>0</v>
      </c>
      <c r="S28" s="46">
        <v>0</v>
      </c>
      <c r="T28" s="46">
        <v>0</v>
      </c>
      <c r="U28" s="46">
        <v>0</v>
      </c>
      <c r="V28" s="46">
        <v>36</v>
      </c>
      <c r="W28" s="46">
        <v>0</v>
      </c>
      <c r="X28" s="46">
        <v>0</v>
      </c>
      <c r="Y28" s="46">
        <v>0</v>
      </c>
      <c r="Z28" s="46">
        <v>0</v>
      </c>
      <c r="AA28" s="46">
        <v>0</v>
      </c>
      <c r="AB28" s="46">
        <v>0</v>
      </c>
      <c r="AC28" s="46">
        <v>0</v>
      </c>
      <c r="AD28" s="46">
        <v>0</v>
      </c>
    </row>
    <row r="29" spans="1:30" ht="213" customHeight="1">
      <c r="A29" s="7">
        <v>19</v>
      </c>
      <c r="B29" s="7">
        <v>340</v>
      </c>
      <c r="C29" s="178" t="s">
        <v>236</v>
      </c>
      <c r="D29" s="178" t="s">
        <v>236</v>
      </c>
      <c r="E29" s="22" t="s">
        <v>227</v>
      </c>
      <c r="F29" s="69" t="s">
        <v>237</v>
      </c>
      <c r="G29" s="22" t="s">
        <v>204</v>
      </c>
      <c r="H29" s="7" t="s">
        <v>205</v>
      </c>
      <c r="I29" s="7" t="s">
        <v>5</v>
      </c>
      <c r="J29" s="309">
        <v>6</v>
      </c>
      <c r="K29" s="309">
        <v>6300000</v>
      </c>
      <c r="L29" s="309">
        <f t="shared" si="0"/>
        <v>37800000</v>
      </c>
      <c r="M29" s="46">
        <v>0</v>
      </c>
      <c r="N29" s="46">
        <v>0</v>
      </c>
      <c r="O29" s="46">
        <v>0</v>
      </c>
      <c r="P29" s="46">
        <v>0</v>
      </c>
      <c r="Q29" s="46">
        <v>0</v>
      </c>
      <c r="R29" s="46">
        <v>0</v>
      </c>
      <c r="S29" s="46">
        <v>0</v>
      </c>
      <c r="T29" s="46">
        <v>0</v>
      </c>
      <c r="U29" s="46">
        <v>0</v>
      </c>
      <c r="V29" s="46">
        <v>6</v>
      </c>
      <c r="W29" s="46">
        <v>0</v>
      </c>
      <c r="X29" s="46">
        <v>0</v>
      </c>
      <c r="Y29" s="46">
        <v>0</v>
      </c>
      <c r="Z29" s="46">
        <v>0</v>
      </c>
      <c r="AA29" s="46">
        <v>0</v>
      </c>
      <c r="AB29" s="46">
        <v>0</v>
      </c>
      <c r="AC29" s="46">
        <v>0</v>
      </c>
      <c r="AD29" s="46">
        <v>0</v>
      </c>
    </row>
    <row r="30" spans="1:30" ht="63" customHeight="1">
      <c r="A30" s="7">
        <v>20</v>
      </c>
      <c r="B30" s="7">
        <v>341</v>
      </c>
      <c r="C30" s="178" t="s">
        <v>238</v>
      </c>
      <c r="D30" s="178" t="s">
        <v>238</v>
      </c>
      <c r="E30" s="22" t="s">
        <v>239</v>
      </c>
      <c r="F30" s="22" t="s">
        <v>240</v>
      </c>
      <c r="G30" s="22" t="s">
        <v>204</v>
      </c>
      <c r="H30" s="7" t="s">
        <v>205</v>
      </c>
      <c r="I30" s="7" t="s">
        <v>5</v>
      </c>
      <c r="J30" s="309">
        <v>6</v>
      </c>
      <c r="K30" s="309">
        <v>4500000</v>
      </c>
      <c r="L30" s="309">
        <f t="shared" si="0"/>
        <v>27000000</v>
      </c>
      <c r="M30" s="46">
        <v>0</v>
      </c>
      <c r="N30" s="46">
        <v>0</v>
      </c>
      <c r="O30" s="46">
        <v>0</v>
      </c>
      <c r="P30" s="46">
        <v>0</v>
      </c>
      <c r="Q30" s="46">
        <v>0</v>
      </c>
      <c r="R30" s="46">
        <v>0</v>
      </c>
      <c r="S30" s="46">
        <v>0</v>
      </c>
      <c r="T30" s="46">
        <v>0</v>
      </c>
      <c r="U30" s="46">
        <v>0</v>
      </c>
      <c r="V30" s="46">
        <v>6</v>
      </c>
      <c r="W30" s="46">
        <v>0</v>
      </c>
      <c r="X30" s="46">
        <v>0</v>
      </c>
      <c r="Y30" s="46">
        <v>0</v>
      </c>
      <c r="Z30" s="46">
        <v>0</v>
      </c>
      <c r="AA30" s="46">
        <v>0</v>
      </c>
      <c r="AB30" s="46">
        <v>0</v>
      </c>
      <c r="AC30" s="46">
        <v>0</v>
      </c>
      <c r="AD30" s="46">
        <v>0</v>
      </c>
    </row>
    <row r="31" spans="1:30" ht="66" customHeight="1">
      <c r="A31" s="7">
        <v>21</v>
      </c>
      <c r="B31" s="7">
        <v>342</v>
      </c>
      <c r="C31" s="178" t="s">
        <v>241</v>
      </c>
      <c r="D31" s="178" t="s">
        <v>241</v>
      </c>
      <c r="E31" s="22" t="s">
        <v>242</v>
      </c>
      <c r="F31" s="22" t="s">
        <v>243</v>
      </c>
      <c r="G31" s="22" t="s">
        <v>204</v>
      </c>
      <c r="H31" s="7" t="s">
        <v>205</v>
      </c>
      <c r="I31" s="7" t="s">
        <v>5</v>
      </c>
      <c r="J31" s="309">
        <v>5</v>
      </c>
      <c r="K31" s="309">
        <v>3200000</v>
      </c>
      <c r="L31" s="309">
        <f t="shared" si="0"/>
        <v>16000000</v>
      </c>
      <c r="M31" s="46">
        <v>0</v>
      </c>
      <c r="N31" s="46">
        <v>0</v>
      </c>
      <c r="O31" s="46">
        <v>0</v>
      </c>
      <c r="P31" s="46">
        <v>0</v>
      </c>
      <c r="Q31" s="46">
        <v>0</v>
      </c>
      <c r="R31" s="46">
        <v>0</v>
      </c>
      <c r="S31" s="46">
        <v>0</v>
      </c>
      <c r="T31" s="46">
        <v>0</v>
      </c>
      <c r="U31" s="46">
        <v>0</v>
      </c>
      <c r="V31" s="46">
        <v>5</v>
      </c>
      <c r="W31" s="46">
        <v>0</v>
      </c>
      <c r="X31" s="46">
        <v>0</v>
      </c>
      <c r="Y31" s="46">
        <v>0</v>
      </c>
      <c r="Z31" s="46">
        <v>0</v>
      </c>
      <c r="AA31" s="46">
        <v>0</v>
      </c>
      <c r="AB31" s="46">
        <v>0</v>
      </c>
      <c r="AC31" s="46">
        <v>0</v>
      </c>
      <c r="AD31" s="46">
        <v>0</v>
      </c>
    </row>
    <row r="32" spans="1:30" ht="219.75" customHeight="1">
      <c r="A32" s="7">
        <v>22</v>
      </c>
      <c r="B32" s="7">
        <v>343</v>
      </c>
      <c r="C32" s="178" t="s">
        <v>244</v>
      </c>
      <c r="D32" s="178" t="s">
        <v>244</v>
      </c>
      <c r="E32" s="22" t="s">
        <v>245</v>
      </c>
      <c r="F32" s="22" t="s">
        <v>246</v>
      </c>
      <c r="G32" s="22" t="s">
        <v>204</v>
      </c>
      <c r="H32" s="7" t="s">
        <v>205</v>
      </c>
      <c r="I32" s="7" t="s">
        <v>5</v>
      </c>
      <c r="J32" s="309">
        <v>6</v>
      </c>
      <c r="K32" s="309">
        <v>8500000</v>
      </c>
      <c r="L32" s="309">
        <f t="shared" si="0"/>
        <v>51000000</v>
      </c>
      <c r="M32" s="46">
        <v>0</v>
      </c>
      <c r="N32" s="46">
        <v>0</v>
      </c>
      <c r="O32" s="46">
        <v>0</v>
      </c>
      <c r="P32" s="46">
        <v>0</v>
      </c>
      <c r="Q32" s="46">
        <v>0</v>
      </c>
      <c r="R32" s="46">
        <v>0</v>
      </c>
      <c r="S32" s="46">
        <v>0</v>
      </c>
      <c r="T32" s="46">
        <v>0</v>
      </c>
      <c r="U32" s="46">
        <v>0</v>
      </c>
      <c r="V32" s="46">
        <v>6</v>
      </c>
      <c r="W32" s="46">
        <v>0</v>
      </c>
      <c r="X32" s="46">
        <v>0</v>
      </c>
      <c r="Y32" s="46">
        <v>0</v>
      </c>
      <c r="Z32" s="46">
        <v>0</v>
      </c>
      <c r="AA32" s="46">
        <v>0</v>
      </c>
      <c r="AB32" s="46">
        <v>0</v>
      </c>
      <c r="AC32" s="46">
        <v>0</v>
      </c>
      <c r="AD32" s="46">
        <v>0</v>
      </c>
    </row>
    <row r="33" spans="1:30" ht="237.75" customHeight="1">
      <c r="A33" s="7">
        <v>23</v>
      </c>
      <c r="B33" s="7">
        <v>344</v>
      </c>
      <c r="C33" s="178" t="s">
        <v>247</v>
      </c>
      <c r="D33" s="178" t="s">
        <v>247</v>
      </c>
      <c r="E33" s="22" t="s">
        <v>248</v>
      </c>
      <c r="F33" s="69" t="s">
        <v>249</v>
      </c>
      <c r="G33" s="22" t="s">
        <v>204</v>
      </c>
      <c r="H33" s="7" t="s">
        <v>205</v>
      </c>
      <c r="I33" s="7" t="s">
        <v>5</v>
      </c>
      <c r="J33" s="309">
        <v>20</v>
      </c>
      <c r="K33" s="309">
        <v>3900000</v>
      </c>
      <c r="L33" s="309">
        <f t="shared" si="0"/>
        <v>78000000</v>
      </c>
      <c r="M33" s="46">
        <v>0</v>
      </c>
      <c r="N33" s="46">
        <v>0</v>
      </c>
      <c r="O33" s="46">
        <v>0</v>
      </c>
      <c r="P33" s="46">
        <v>0</v>
      </c>
      <c r="Q33" s="46">
        <v>0</v>
      </c>
      <c r="R33" s="46">
        <v>0</v>
      </c>
      <c r="S33" s="46">
        <v>0</v>
      </c>
      <c r="T33" s="46">
        <v>0</v>
      </c>
      <c r="U33" s="46">
        <v>0</v>
      </c>
      <c r="V33" s="46">
        <v>20</v>
      </c>
      <c r="W33" s="46">
        <v>0</v>
      </c>
      <c r="X33" s="46">
        <v>0</v>
      </c>
      <c r="Y33" s="46">
        <v>0</v>
      </c>
      <c r="Z33" s="46">
        <v>0</v>
      </c>
      <c r="AA33" s="46">
        <v>0</v>
      </c>
      <c r="AB33" s="46">
        <v>0</v>
      </c>
      <c r="AC33" s="46">
        <v>0</v>
      </c>
      <c r="AD33" s="46">
        <v>0</v>
      </c>
    </row>
    <row r="34" spans="1:30" ht="194.25" customHeight="1">
      <c r="A34" s="7">
        <v>24</v>
      </c>
      <c r="B34" s="7">
        <v>345</v>
      </c>
      <c r="C34" s="178" t="s">
        <v>250</v>
      </c>
      <c r="D34" s="178" t="s">
        <v>250</v>
      </c>
      <c r="E34" s="22" t="s">
        <v>218</v>
      </c>
      <c r="F34" s="69" t="s">
        <v>251</v>
      </c>
      <c r="G34" s="22" t="s">
        <v>204</v>
      </c>
      <c r="H34" s="7" t="s">
        <v>205</v>
      </c>
      <c r="I34" s="7" t="s">
        <v>5</v>
      </c>
      <c r="J34" s="309">
        <v>50</v>
      </c>
      <c r="K34" s="309">
        <v>4100000</v>
      </c>
      <c r="L34" s="309">
        <f t="shared" si="0"/>
        <v>205000000</v>
      </c>
      <c r="M34" s="46">
        <v>0</v>
      </c>
      <c r="N34" s="46">
        <v>0</v>
      </c>
      <c r="O34" s="46">
        <v>0</v>
      </c>
      <c r="P34" s="46">
        <v>0</v>
      </c>
      <c r="Q34" s="46">
        <v>0</v>
      </c>
      <c r="R34" s="46">
        <v>0</v>
      </c>
      <c r="S34" s="46">
        <v>0</v>
      </c>
      <c r="T34" s="46">
        <v>0</v>
      </c>
      <c r="U34" s="46">
        <v>0</v>
      </c>
      <c r="V34" s="46">
        <v>50</v>
      </c>
      <c r="W34" s="46">
        <v>0</v>
      </c>
      <c r="X34" s="46">
        <v>0</v>
      </c>
      <c r="Y34" s="46">
        <v>0</v>
      </c>
      <c r="Z34" s="46">
        <v>0</v>
      </c>
      <c r="AA34" s="46">
        <v>0</v>
      </c>
      <c r="AB34" s="46">
        <v>0</v>
      </c>
      <c r="AC34" s="46">
        <v>0</v>
      </c>
      <c r="AD34" s="46">
        <v>0</v>
      </c>
    </row>
    <row r="35" spans="1:30" ht="250.5" customHeight="1">
      <c r="A35" s="7">
        <v>25</v>
      </c>
      <c r="B35" s="7">
        <v>346</v>
      </c>
      <c r="C35" s="178" t="s">
        <v>252</v>
      </c>
      <c r="D35" s="178" t="s">
        <v>252</v>
      </c>
      <c r="E35" s="22" t="s">
        <v>248</v>
      </c>
      <c r="F35" s="69" t="s">
        <v>253</v>
      </c>
      <c r="G35" s="22" t="s">
        <v>204</v>
      </c>
      <c r="H35" s="7" t="s">
        <v>205</v>
      </c>
      <c r="I35" s="7" t="s">
        <v>5</v>
      </c>
      <c r="J35" s="309">
        <v>50</v>
      </c>
      <c r="K35" s="309">
        <v>5200000</v>
      </c>
      <c r="L35" s="309">
        <f t="shared" si="0"/>
        <v>260000000</v>
      </c>
      <c r="M35" s="46">
        <v>0</v>
      </c>
      <c r="N35" s="46">
        <v>0</v>
      </c>
      <c r="O35" s="46">
        <v>0</v>
      </c>
      <c r="P35" s="46">
        <v>0</v>
      </c>
      <c r="Q35" s="46">
        <v>0</v>
      </c>
      <c r="R35" s="46">
        <v>0</v>
      </c>
      <c r="S35" s="46">
        <v>0</v>
      </c>
      <c r="T35" s="46">
        <v>0</v>
      </c>
      <c r="U35" s="46">
        <v>0</v>
      </c>
      <c r="V35" s="46">
        <v>50</v>
      </c>
      <c r="W35" s="46">
        <v>0</v>
      </c>
      <c r="X35" s="46">
        <v>0</v>
      </c>
      <c r="Y35" s="46">
        <v>0</v>
      </c>
      <c r="Z35" s="46">
        <v>0</v>
      </c>
      <c r="AA35" s="46">
        <v>0</v>
      </c>
      <c r="AB35" s="46">
        <v>0</v>
      </c>
      <c r="AC35" s="46">
        <v>0</v>
      </c>
      <c r="AD35" s="46">
        <v>0</v>
      </c>
    </row>
    <row r="36" spans="1:30" ht="224.25" customHeight="1">
      <c r="A36" s="7">
        <v>26</v>
      </c>
      <c r="B36" s="7">
        <v>347</v>
      </c>
      <c r="C36" s="178" t="s">
        <v>254</v>
      </c>
      <c r="D36" s="178" t="s">
        <v>254</v>
      </c>
      <c r="E36" s="22" t="s">
        <v>248</v>
      </c>
      <c r="F36" s="69" t="s">
        <v>255</v>
      </c>
      <c r="G36" s="22" t="s">
        <v>204</v>
      </c>
      <c r="H36" s="7" t="s">
        <v>205</v>
      </c>
      <c r="I36" s="7" t="s">
        <v>5</v>
      </c>
      <c r="J36" s="309">
        <v>50</v>
      </c>
      <c r="K36" s="309">
        <v>5200000</v>
      </c>
      <c r="L36" s="309">
        <f t="shared" si="0"/>
        <v>260000000</v>
      </c>
      <c r="M36" s="46">
        <v>0</v>
      </c>
      <c r="N36" s="46">
        <v>0</v>
      </c>
      <c r="O36" s="46">
        <v>0</v>
      </c>
      <c r="P36" s="46">
        <v>0</v>
      </c>
      <c r="Q36" s="46">
        <v>0</v>
      </c>
      <c r="R36" s="46">
        <v>0</v>
      </c>
      <c r="S36" s="46">
        <v>0</v>
      </c>
      <c r="T36" s="46">
        <v>0</v>
      </c>
      <c r="U36" s="46">
        <v>0</v>
      </c>
      <c r="V36" s="46">
        <v>50</v>
      </c>
      <c r="W36" s="46">
        <v>0</v>
      </c>
      <c r="X36" s="46">
        <v>0</v>
      </c>
      <c r="Y36" s="46">
        <v>0</v>
      </c>
      <c r="Z36" s="46">
        <v>0</v>
      </c>
      <c r="AA36" s="46">
        <v>0</v>
      </c>
      <c r="AB36" s="46">
        <v>0</v>
      </c>
      <c r="AC36" s="46">
        <v>0</v>
      </c>
      <c r="AD36" s="46">
        <v>0</v>
      </c>
    </row>
    <row r="37" spans="1:30" ht="51">
      <c r="A37" s="7">
        <v>27</v>
      </c>
      <c r="B37" s="7">
        <v>348</v>
      </c>
      <c r="C37" s="178" t="s">
        <v>256</v>
      </c>
      <c r="D37" s="178" t="s">
        <v>256</v>
      </c>
      <c r="E37" s="22" t="s">
        <v>257</v>
      </c>
      <c r="F37" s="69" t="s">
        <v>258</v>
      </c>
      <c r="G37" s="22" t="s">
        <v>204</v>
      </c>
      <c r="H37" s="7" t="s">
        <v>205</v>
      </c>
      <c r="I37" s="7" t="s">
        <v>5</v>
      </c>
      <c r="J37" s="309">
        <v>6</v>
      </c>
      <c r="K37" s="309">
        <v>3600000</v>
      </c>
      <c r="L37" s="309">
        <f t="shared" si="0"/>
        <v>21600000</v>
      </c>
      <c r="M37" s="46">
        <v>0</v>
      </c>
      <c r="N37" s="46">
        <v>0</v>
      </c>
      <c r="O37" s="46">
        <v>0</v>
      </c>
      <c r="P37" s="46">
        <v>0</v>
      </c>
      <c r="Q37" s="46">
        <v>0</v>
      </c>
      <c r="R37" s="46">
        <v>0</v>
      </c>
      <c r="S37" s="46">
        <v>0</v>
      </c>
      <c r="T37" s="46">
        <v>0</v>
      </c>
      <c r="U37" s="46">
        <v>0</v>
      </c>
      <c r="V37" s="46">
        <v>6</v>
      </c>
      <c r="W37" s="46">
        <v>0</v>
      </c>
      <c r="X37" s="46">
        <v>0</v>
      </c>
      <c r="Y37" s="46">
        <v>0</v>
      </c>
      <c r="Z37" s="46">
        <v>0</v>
      </c>
      <c r="AA37" s="46">
        <v>0</v>
      </c>
      <c r="AB37" s="46">
        <v>0</v>
      </c>
      <c r="AC37" s="46">
        <v>0</v>
      </c>
      <c r="AD37" s="46">
        <v>0</v>
      </c>
    </row>
    <row r="38" spans="1:30" ht="204.75" customHeight="1">
      <c r="A38" s="7">
        <v>28</v>
      </c>
      <c r="B38" s="7">
        <v>349</v>
      </c>
      <c r="C38" s="178" t="s">
        <v>259</v>
      </c>
      <c r="D38" s="178" t="s">
        <v>259</v>
      </c>
      <c r="E38" s="22" t="s">
        <v>260</v>
      </c>
      <c r="F38" s="69" t="s">
        <v>261</v>
      </c>
      <c r="G38" s="22" t="s">
        <v>204</v>
      </c>
      <c r="H38" s="7" t="s">
        <v>205</v>
      </c>
      <c r="I38" s="7" t="s">
        <v>5</v>
      </c>
      <c r="J38" s="309">
        <v>6</v>
      </c>
      <c r="K38" s="309">
        <v>4100000</v>
      </c>
      <c r="L38" s="309">
        <f t="shared" si="0"/>
        <v>24600000</v>
      </c>
      <c r="M38" s="46">
        <v>0</v>
      </c>
      <c r="N38" s="46">
        <v>0</v>
      </c>
      <c r="O38" s="46">
        <v>0</v>
      </c>
      <c r="P38" s="46">
        <v>0</v>
      </c>
      <c r="Q38" s="46">
        <v>0</v>
      </c>
      <c r="R38" s="46">
        <v>0</v>
      </c>
      <c r="S38" s="46">
        <v>0</v>
      </c>
      <c r="T38" s="46">
        <v>0</v>
      </c>
      <c r="U38" s="46">
        <v>0</v>
      </c>
      <c r="V38" s="46">
        <v>6</v>
      </c>
      <c r="W38" s="46">
        <v>0</v>
      </c>
      <c r="X38" s="46">
        <v>0</v>
      </c>
      <c r="Y38" s="46">
        <v>0</v>
      </c>
      <c r="Z38" s="46">
        <v>0</v>
      </c>
      <c r="AA38" s="46">
        <v>0</v>
      </c>
      <c r="AB38" s="46">
        <v>0</v>
      </c>
      <c r="AC38" s="46">
        <v>0</v>
      </c>
      <c r="AD38" s="46">
        <v>0</v>
      </c>
    </row>
    <row r="39" spans="1:30" ht="51">
      <c r="A39" s="7">
        <v>29</v>
      </c>
      <c r="B39" s="7">
        <v>350</v>
      </c>
      <c r="C39" s="178" t="s">
        <v>262</v>
      </c>
      <c r="D39" s="178" t="s">
        <v>262</v>
      </c>
      <c r="E39" s="22" t="s">
        <v>263</v>
      </c>
      <c r="F39" s="69" t="s">
        <v>264</v>
      </c>
      <c r="G39" s="22" t="s">
        <v>204</v>
      </c>
      <c r="H39" s="7" t="s">
        <v>205</v>
      </c>
      <c r="I39" s="7" t="s">
        <v>5</v>
      </c>
      <c r="J39" s="309">
        <v>10</v>
      </c>
      <c r="K39" s="309">
        <v>3000000</v>
      </c>
      <c r="L39" s="309">
        <f t="shared" si="0"/>
        <v>30000000</v>
      </c>
      <c r="M39" s="46">
        <v>0</v>
      </c>
      <c r="N39" s="46">
        <v>0</v>
      </c>
      <c r="O39" s="46">
        <v>0</v>
      </c>
      <c r="P39" s="46">
        <v>0</v>
      </c>
      <c r="Q39" s="46">
        <v>0</v>
      </c>
      <c r="R39" s="46">
        <v>0</v>
      </c>
      <c r="S39" s="46">
        <v>0</v>
      </c>
      <c r="T39" s="46">
        <v>0</v>
      </c>
      <c r="U39" s="46">
        <v>0</v>
      </c>
      <c r="V39" s="46">
        <v>10</v>
      </c>
      <c r="W39" s="46">
        <v>0</v>
      </c>
      <c r="X39" s="46">
        <v>0</v>
      </c>
      <c r="Y39" s="46">
        <v>0</v>
      </c>
      <c r="Z39" s="46">
        <v>0</v>
      </c>
      <c r="AA39" s="46">
        <v>0</v>
      </c>
      <c r="AB39" s="46">
        <v>0</v>
      </c>
      <c r="AC39" s="46">
        <v>0</v>
      </c>
      <c r="AD39" s="46">
        <v>0</v>
      </c>
    </row>
    <row r="40" spans="1:30" ht="51">
      <c r="A40" s="7">
        <v>30</v>
      </c>
      <c r="B40" s="7">
        <v>351</v>
      </c>
      <c r="C40" s="178" t="s">
        <v>265</v>
      </c>
      <c r="D40" s="178" t="s">
        <v>265</v>
      </c>
      <c r="E40" s="22" t="s">
        <v>266</v>
      </c>
      <c r="F40" s="22" t="s">
        <v>267</v>
      </c>
      <c r="G40" s="22" t="s">
        <v>204</v>
      </c>
      <c r="H40" s="7" t="s">
        <v>205</v>
      </c>
      <c r="I40" s="7" t="s">
        <v>5</v>
      </c>
      <c r="J40" s="309">
        <v>3</v>
      </c>
      <c r="K40" s="309">
        <v>5100000</v>
      </c>
      <c r="L40" s="309">
        <f t="shared" si="0"/>
        <v>15300000</v>
      </c>
      <c r="M40" s="46">
        <v>0</v>
      </c>
      <c r="N40" s="46">
        <v>0</v>
      </c>
      <c r="O40" s="46">
        <v>0</v>
      </c>
      <c r="P40" s="46">
        <v>0</v>
      </c>
      <c r="Q40" s="46">
        <v>0</v>
      </c>
      <c r="R40" s="46">
        <v>0</v>
      </c>
      <c r="S40" s="46">
        <v>0</v>
      </c>
      <c r="T40" s="46">
        <v>0</v>
      </c>
      <c r="U40" s="46">
        <v>0</v>
      </c>
      <c r="V40" s="46">
        <v>3</v>
      </c>
      <c r="W40" s="46">
        <v>0</v>
      </c>
      <c r="X40" s="46">
        <v>0</v>
      </c>
      <c r="Y40" s="46">
        <v>0</v>
      </c>
      <c r="Z40" s="46">
        <v>0</v>
      </c>
      <c r="AA40" s="46">
        <v>0</v>
      </c>
      <c r="AB40" s="46">
        <v>0</v>
      </c>
      <c r="AC40" s="46">
        <v>0</v>
      </c>
      <c r="AD40" s="46">
        <v>0</v>
      </c>
    </row>
    <row r="41" spans="1:30" ht="274.5" customHeight="1">
      <c r="A41" s="7">
        <v>31</v>
      </c>
      <c r="B41" s="7">
        <v>352</v>
      </c>
      <c r="C41" s="178" t="s">
        <v>268</v>
      </c>
      <c r="D41" s="178" t="s">
        <v>268</v>
      </c>
      <c r="E41" s="22" t="s">
        <v>269</v>
      </c>
      <c r="F41" s="69" t="s">
        <v>270</v>
      </c>
      <c r="G41" s="22" t="s">
        <v>204</v>
      </c>
      <c r="H41" s="7" t="s">
        <v>205</v>
      </c>
      <c r="I41" s="7" t="s">
        <v>5</v>
      </c>
      <c r="J41" s="309">
        <v>10</v>
      </c>
      <c r="K41" s="309">
        <v>6500000</v>
      </c>
      <c r="L41" s="309">
        <f t="shared" si="0"/>
        <v>65000000</v>
      </c>
      <c r="M41" s="46">
        <v>0</v>
      </c>
      <c r="N41" s="46">
        <v>0</v>
      </c>
      <c r="O41" s="46">
        <v>0</v>
      </c>
      <c r="P41" s="46">
        <v>0</v>
      </c>
      <c r="Q41" s="46">
        <v>0</v>
      </c>
      <c r="R41" s="46">
        <v>0</v>
      </c>
      <c r="S41" s="46">
        <v>0</v>
      </c>
      <c r="T41" s="46">
        <v>0</v>
      </c>
      <c r="U41" s="46">
        <v>0</v>
      </c>
      <c r="V41" s="46">
        <v>10</v>
      </c>
      <c r="W41" s="46">
        <v>0</v>
      </c>
      <c r="X41" s="46">
        <v>0</v>
      </c>
      <c r="Y41" s="46">
        <v>0</v>
      </c>
      <c r="Z41" s="46">
        <v>0</v>
      </c>
      <c r="AA41" s="46">
        <v>0</v>
      </c>
      <c r="AB41" s="46">
        <v>0</v>
      </c>
      <c r="AC41" s="46">
        <v>0</v>
      </c>
      <c r="AD41" s="46">
        <v>0</v>
      </c>
    </row>
    <row r="42" spans="1:30" ht="283.5" customHeight="1">
      <c r="A42" s="7">
        <v>32</v>
      </c>
      <c r="B42" s="7">
        <v>353</v>
      </c>
      <c r="C42" s="178" t="s">
        <v>271</v>
      </c>
      <c r="D42" s="178" t="s">
        <v>271</v>
      </c>
      <c r="E42" s="22" t="s">
        <v>218</v>
      </c>
      <c r="F42" s="69" t="s">
        <v>272</v>
      </c>
      <c r="G42" s="22" t="s">
        <v>204</v>
      </c>
      <c r="H42" s="7" t="s">
        <v>205</v>
      </c>
      <c r="I42" s="7" t="s">
        <v>5</v>
      </c>
      <c r="J42" s="309">
        <v>30</v>
      </c>
      <c r="K42" s="309">
        <v>7600000</v>
      </c>
      <c r="L42" s="309">
        <f t="shared" si="0"/>
        <v>228000000</v>
      </c>
      <c r="M42" s="46">
        <v>0</v>
      </c>
      <c r="N42" s="46">
        <v>0</v>
      </c>
      <c r="O42" s="46">
        <v>0</v>
      </c>
      <c r="P42" s="46">
        <v>0</v>
      </c>
      <c r="Q42" s="46">
        <v>0</v>
      </c>
      <c r="R42" s="46">
        <v>0</v>
      </c>
      <c r="S42" s="46">
        <v>0</v>
      </c>
      <c r="T42" s="46">
        <v>0</v>
      </c>
      <c r="U42" s="46">
        <v>0</v>
      </c>
      <c r="V42" s="46">
        <v>30</v>
      </c>
      <c r="W42" s="46">
        <v>0</v>
      </c>
      <c r="X42" s="46">
        <v>0</v>
      </c>
      <c r="Y42" s="46">
        <v>0</v>
      </c>
      <c r="Z42" s="46">
        <v>0</v>
      </c>
      <c r="AA42" s="46">
        <v>0</v>
      </c>
      <c r="AB42" s="46">
        <v>0</v>
      </c>
      <c r="AC42" s="46">
        <v>0</v>
      </c>
      <c r="AD42" s="46">
        <v>0</v>
      </c>
    </row>
    <row r="43" spans="1:30" ht="249" customHeight="1">
      <c r="A43" s="7">
        <v>33</v>
      </c>
      <c r="B43" s="7">
        <v>354</v>
      </c>
      <c r="C43" s="178" t="s">
        <v>273</v>
      </c>
      <c r="D43" s="178" t="s">
        <v>273</v>
      </c>
      <c r="E43" s="22" t="s">
        <v>269</v>
      </c>
      <c r="F43" s="69" t="s">
        <v>274</v>
      </c>
      <c r="G43" s="22" t="s">
        <v>204</v>
      </c>
      <c r="H43" s="7" t="s">
        <v>205</v>
      </c>
      <c r="I43" s="7" t="s">
        <v>5</v>
      </c>
      <c r="J43" s="309">
        <v>42</v>
      </c>
      <c r="K43" s="309">
        <v>7600000</v>
      </c>
      <c r="L43" s="309">
        <f t="shared" si="0"/>
        <v>319200000</v>
      </c>
      <c r="M43" s="46">
        <v>0</v>
      </c>
      <c r="N43" s="46">
        <v>0</v>
      </c>
      <c r="O43" s="46">
        <v>0</v>
      </c>
      <c r="P43" s="46">
        <v>0</v>
      </c>
      <c r="Q43" s="46">
        <v>0</v>
      </c>
      <c r="R43" s="46">
        <v>0</v>
      </c>
      <c r="S43" s="46">
        <v>0</v>
      </c>
      <c r="T43" s="46">
        <v>0</v>
      </c>
      <c r="U43" s="46">
        <v>0</v>
      </c>
      <c r="V43" s="46">
        <v>42</v>
      </c>
      <c r="W43" s="46">
        <v>0</v>
      </c>
      <c r="X43" s="46">
        <v>0</v>
      </c>
      <c r="Y43" s="46">
        <v>0</v>
      </c>
      <c r="Z43" s="46">
        <v>0</v>
      </c>
      <c r="AA43" s="46">
        <v>0</v>
      </c>
      <c r="AB43" s="46">
        <v>0</v>
      </c>
      <c r="AC43" s="46">
        <v>0</v>
      </c>
      <c r="AD43" s="46">
        <v>0</v>
      </c>
    </row>
    <row r="44" spans="1:30" ht="265.5" customHeight="1">
      <c r="A44" s="7">
        <v>34</v>
      </c>
      <c r="B44" s="7">
        <v>355</v>
      </c>
      <c r="C44" s="178" t="s">
        <v>275</v>
      </c>
      <c r="D44" s="178" t="s">
        <v>275</v>
      </c>
      <c r="E44" s="22" t="s">
        <v>269</v>
      </c>
      <c r="F44" s="69" t="s">
        <v>276</v>
      </c>
      <c r="G44" s="22" t="s">
        <v>204</v>
      </c>
      <c r="H44" s="7" t="s">
        <v>205</v>
      </c>
      <c r="I44" s="7" t="s">
        <v>5</v>
      </c>
      <c r="J44" s="309">
        <v>25</v>
      </c>
      <c r="K44" s="309">
        <v>7600000</v>
      </c>
      <c r="L44" s="309">
        <f t="shared" si="0"/>
        <v>190000000</v>
      </c>
      <c r="M44" s="46">
        <v>0</v>
      </c>
      <c r="N44" s="46">
        <v>0</v>
      </c>
      <c r="O44" s="46">
        <v>0</v>
      </c>
      <c r="P44" s="46">
        <v>0</v>
      </c>
      <c r="Q44" s="46">
        <v>0</v>
      </c>
      <c r="R44" s="46">
        <v>0</v>
      </c>
      <c r="S44" s="46">
        <v>0</v>
      </c>
      <c r="T44" s="46">
        <v>0</v>
      </c>
      <c r="U44" s="46">
        <v>0</v>
      </c>
      <c r="V44" s="46">
        <v>25</v>
      </c>
      <c r="W44" s="46">
        <v>0</v>
      </c>
      <c r="X44" s="46">
        <v>0</v>
      </c>
      <c r="Y44" s="46">
        <v>0</v>
      </c>
      <c r="Z44" s="46">
        <v>0</v>
      </c>
      <c r="AA44" s="46">
        <v>0</v>
      </c>
      <c r="AB44" s="46">
        <v>0</v>
      </c>
      <c r="AC44" s="46">
        <v>0</v>
      </c>
      <c r="AD44" s="46">
        <v>0</v>
      </c>
    </row>
    <row r="45" spans="1:30" ht="21.75" customHeight="1">
      <c r="A45" s="53"/>
      <c r="B45" s="50" t="s">
        <v>1319</v>
      </c>
      <c r="C45" s="53"/>
      <c r="D45" s="340"/>
      <c r="E45" s="111"/>
      <c r="F45" s="111"/>
      <c r="G45" s="111"/>
      <c r="H45" s="111"/>
      <c r="I45" s="111"/>
      <c r="J45" s="113"/>
      <c r="K45" s="113"/>
      <c r="L45" s="113"/>
      <c r="M45" s="46"/>
      <c r="N45" s="46"/>
      <c r="O45" s="46"/>
      <c r="P45" s="46"/>
      <c r="Q45" s="46"/>
      <c r="R45" s="46"/>
      <c r="S45" s="46"/>
      <c r="T45" s="46"/>
      <c r="U45" s="46"/>
      <c r="V45" s="46"/>
      <c r="W45" s="46"/>
      <c r="X45" s="46"/>
      <c r="Y45" s="46"/>
      <c r="Z45" s="46"/>
      <c r="AA45" s="46"/>
      <c r="AB45" s="46"/>
      <c r="AC45" s="46"/>
      <c r="AD45" s="46"/>
    </row>
    <row r="46" spans="1:30">
      <c r="G46" s="35"/>
      <c r="H46" s="36"/>
      <c r="I46" s="35"/>
    </row>
    <row r="47" spans="1:30">
      <c r="G47" s="35"/>
      <c r="H47" s="36"/>
      <c r="I47" s="35"/>
    </row>
    <row r="48" spans="1:30">
      <c r="G48" s="35"/>
      <c r="H48" s="36"/>
      <c r="I48" s="35"/>
    </row>
    <row r="49" spans="7:9">
      <c r="G49" s="35"/>
      <c r="H49" s="36"/>
      <c r="I49" s="35"/>
    </row>
    <row r="50" spans="7:9">
      <c r="H50" s="35"/>
      <c r="I50" s="35"/>
    </row>
  </sheetData>
  <autoFilter ref="A8:AD45"/>
  <mergeCells count="18">
    <mergeCell ref="A2:AD2"/>
    <mergeCell ref="A3:AD3"/>
    <mergeCell ref="A4:AD4"/>
    <mergeCell ref="A5:AD5"/>
    <mergeCell ref="A6:AD6"/>
    <mergeCell ref="A7:A8"/>
    <mergeCell ref="B7:B8"/>
    <mergeCell ref="C7:C8"/>
    <mergeCell ref="D7:D8"/>
    <mergeCell ref="M7:AD7"/>
    <mergeCell ref="E7:E8"/>
    <mergeCell ref="F7:F8"/>
    <mergeCell ref="G7:G8"/>
    <mergeCell ref="H7:H8"/>
    <mergeCell ref="I7:I8"/>
    <mergeCell ref="J7:J8"/>
    <mergeCell ref="K7:K8"/>
    <mergeCell ref="L7:L8"/>
  </mergeCells>
  <pageMargins left="0.3" right="0" top="0.38" bottom="0.24" header="0.3" footer="0.17"/>
  <pageSetup paperSize="8" scale="89" orientation="landscape" verticalDpi="0"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rgb="FFFF0000"/>
  </sheetPr>
  <dimension ref="A1:EI103"/>
  <sheetViews>
    <sheetView topLeftCell="A3" workbookViewId="0">
      <selection activeCell="G11" sqref="G11"/>
    </sheetView>
  </sheetViews>
  <sheetFormatPr defaultRowHeight="12.75"/>
  <cols>
    <col min="1" max="1" width="4.140625" style="38" customWidth="1"/>
    <col min="2" max="2" width="6.28515625" style="38" customWidth="1"/>
    <col min="3" max="3" width="6.28515625" style="38" hidden="1" customWidth="1"/>
    <col min="4" max="4" width="8.7109375" style="493" customWidth="1"/>
    <col min="5" max="5" width="8.7109375" style="38" customWidth="1"/>
    <col min="6" max="6" width="8.85546875" style="38" customWidth="1"/>
    <col min="7" max="7" width="39.85546875" style="38" customWidth="1"/>
    <col min="8" max="8" width="8.7109375" style="38" customWidth="1"/>
    <col min="9" max="9" width="5.5703125" style="38" customWidth="1"/>
    <col min="10" max="10" width="5" style="38" customWidth="1"/>
    <col min="11" max="11" width="6.28515625" style="307" customWidth="1"/>
    <col min="12" max="12" width="11.5703125" style="307" customWidth="1"/>
    <col min="13" max="13" width="12.140625" style="307" customWidth="1"/>
    <col min="14" max="31" width="5.7109375" style="48" customWidth="1"/>
    <col min="32" max="16384" width="9.140625" style="48"/>
  </cols>
  <sheetData>
    <row r="1" spans="1:33" s="117" customFormat="1" ht="19.5" customHeight="1">
      <c r="A1" s="487"/>
      <c r="B1" s="13" t="s">
        <v>1235</v>
      </c>
      <c r="C1" s="13"/>
      <c r="D1" s="489"/>
      <c r="E1" s="487"/>
      <c r="F1" s="487"/>
      <c r="G1" s="487"/>
      <c r="H1" s="487"/>
      <c r="I1" s="487"/>
      <c r="J1" s="487"/>
      <c r="K1" s="305"/>
      <c r="L1" s="305"/>
      <c r="M1" s="305"/>
    </row>
    <row r="2" spans="1:33" s="117" customFormat="1" ht="18.75" customHeight="1">
      <c r="A2" s="508" t="s">
        <v>1441</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row>
    <row r="3" spans="1:33" s="117" customFormat="1" ht="18.75" customHeight="1">
      <c r="A3" s="508" t="s">
        <v>1323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row>
    <row r="4" spans="1:33" s="117" customFormat="1" ht="18.75" customHeight="1">
      <c r="A4" s="508" t="s">
        <v>162</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row>
    <row r="5" spans="1:33" s="117" customFormat="1" ht="18.75" customHeight="1">
      <c r="A5" s="508" t="s">
        <v>277</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row>
    <row r="6" spans="1:33" s="490" customFormat="1" ht="18.75" customHeight="1">
      <c r="A6" s="511" t="s">
        <v>1442</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row>
    <row r="7" spans="1:33" s="490" customFormat="1" ht="21.75" customHeight="1">
      <c r="A7" s="503" t="s">
        <v>0</v>
      </c>
      <c r="B7" s="503" t="s">
        <v>120</v>
      </c>
      <c r="C7" s="484"/>
      <c r="D7" s="503" t="s">
        <v>1448</v>
      </c>
      <c r="E7" s="503" t="s">
        <v>1447</v>
      </c>
      <c r="F7" s="503" t="s">
        <v>119</v>
      </c>
      <c r="G7" s="503" t="s">
        <v>118</v>
      </c>
      <c r="H7" s="503" t="s">
        <v>117</v>
      </c>
      <c r="I7" s="503" t="s">
        <v>116</v>
      </c>
      <c r="J7" s="503" t="s">
        <v>1</v>
      </c>
      <c r="K7" s="506" t="s">
        <v>1325</v>
      </c>
      <c r="L7" s="506" t="s">
        <v>1446</v>
      </c>
      <c r="M7" s="506" t="s">
        <v>1445</v>
      </c>
      <c r="N7" s="510" t="s">
        <v>1443</v>
      </c>
      <c r="O7" s="510"/>
      <c r="P7" s="510"/>
      <c r="Q7" s="510"/>
      <c r="R7" s="510"/>
      <c r="S7" s="510"/>
      <c r="T7" s="510"/>
      <c r="U7" s="510"/>
      <c r="V7" s="510"/>
      <c r="W7" s="510"/>
      <c r="X7" s="510"/>
      <c r="Y7" s="510"/>
      <c r="Z7" s="510"/>
      <c r="AA7" s="510"/>
      <c r="AB7" s="510"/>
      <c r="AC7" s="510"/>
      <c r="AD7" s="510"/>
      <c r="AE7" s="510"/>
    </row>
    <row r="8" spans="1:33" s="490" customFormat="1" ht="66.75" customHeight="1">
      <c r="A8" s="504"/>
      <c r="B8" s="504"/>
      <c r="C8" s="485"/>
      <c r="D8" s="504"/>
      <c r="E8" s="504"/>
      <c r="F8" s="504"/>
      <c r="G8" s="504"/>
      <c r="H8" s="504"/>
      <c r="I8" s="504"/>
      <c r="J8" s="504"/>
      <c r="K8" s="506"/>
      <c r="L8" s="506"/>
      <c r="M8" s="506"/>
      <c r="N8" s="491" t="s">
        <v>1450</v>
      </c>
      <c r="O8" s="491" t="s">
        <v>1365</v>
      </c>
      <c r="P8" s="491" t="s">
        <v>1451</v>
      </c>
      <c r="Q8" s="491" t="s">
        <v>1367</v>
      </c>
      <c r="R8" s="491" t="s">
        <v>1368</v>
      </c>
      <c r="S8" s="491" t="s">
        <v>1452</v>
      </c>
      <c r="T8" s="491" t="s">
        <v>1453</v>
      </c>
      <c r="U8" s="491" t="s">
        <v>1454</v>
      </c>
      <c r="V8" s="491" t="s">
        <v>1455</v>
      </c>
      <c r="W8" s="491" t="s">
        <v>1456</v>
      </c>
      <c r="X8" s="491" t="s">
        <v>1457</v>
      </c>
      <c r="Y8" s="491" t="s">
        <v>1375</v>
      </c>
      <c r="Z8" s="491" t="s">
        <v>1376</v>
      </c>
      <c r="AA8" s="491" t="s">
        <v>1377</v>
      </c>
      <c r="AB8" s="491" t="s">
        <v>1444</v>
      </c>
      <c r="AC8" s="491" t="s">
        <v>1379</v>
      </c>
      <c r="AD8" s="491" t="s">
        <v>1380</v>
      </c>
      <c r="AE8" s="491" t="s">
        <v>1381</v>
      </c>
    </row>
    <row r="9" spans="1:33">
      <c r="A9" s="53"/>
      <c r="B9" s="151" t="s">
        <v>354</v>
      </c>
      <c r="C9" s="152"/>
      <c r="D9" s="152"/>
      <c r="E9" s="152"/>
      <c r="F9" s="152"/>
      <c r="G9" s="173"/>
      <c r="H9" s="93"/>
      <c r="I9" s="94"/>
      <c r="J9" s="94"/>
      <c r="K9" s="486"/>
      <c r="L9" s="331"/>
      <c r="M9" s="332">
        <f>SUM(M10:M22)</f>
        <v>214250000</v>
      </c>
      <c r="N9" s="46"/>
      <c r="O9" s="46"/>
      <c r="P9" s="46"/>
      <c r="Q9" s="46"/>
      <c r="R9" s="46"/>
      <c r="S9" s="46"/>
      <c r="T9" s="46"/>
      <c r="U9" s="46"/>
      <c r="V9" s="46"/>
      <c r="W9" s="46"/>
      <c r="X9" s="46"/>
      <c r="Y9" s="46"/>
      <c r="Z9" s="46"/>
      <c r="AA9" s="46"/>
      <c r="AB9" s="46"/>
      <c r="AC9" s="46"/>
      <c r="AD9" s="46"/>
      <c r="AE9" s="46"/>
    </row>
    <row r="10" spans="1:33" ht="38.25">
      <c r="A10" s="7">
        <v>1</v>
      </c>
      <c r="B10" s="10">
        <v>126</v>
      </c>
      <c r="C10" s="10"/>
      <c r="D10" s="95" t="s">
        <v>355</v>
      </c>
      <c r="E10" s="10" t="s">
        <v>356</v>
      </c>
      <c r="F10" s="10" t="s">
        <v>357</v>
      </c>
      <c r="G10" s="174" t="s">
        <v>358</v>
      </c>
      <c r="H10" s="10" t="s">
        <v>359</v>
      </c>
      <c r="I10" s="10" t="s">
        <v>360</v>
      </c>
      <c r="J10" s="96" t="s">
        <v>112</v>
      </c>
      <c r="K10" s="17">
        <v>2</v>
      </c>
      <c r="L10" s="331">
        <v>3500000</v>
      </c>
      <c r="M10" s="331">
        <f t="shared" ref="M10:M22" si="0">L10*K10</f>
        <v>7000000</v>
      </c>
      <c r="N10" s="46">
        <v>0</v>
      </c>
      <c r="O10" s="46">
        <v>0</v>
      </c>
      <c r="P10" s="46">
        <v>0</v>
      </c>
      <c r="Q10" s="46">
        <v>0</v>
      </c>
      <c r="R10" s="46">
        <v>0</v>
      </c>
      <c r="S10" s="46">
        <v>0</v>
      </c>
      <c r="T10" s="46">
        <v>0</v>
      </c>
      <c r="U10" s="46">
        <v>0</v>
      </c>
      <c r="V10" s="46">
        <v>0</v>
      </c>
      <c r="W10" s="46">
        <v>0</v>
      </c>
      <c r="X10" s="46">
        <v>2</v>
      </c>
      <c r="Y10" s="46">
        <v>0</v>
      </c>
      <c r="Z10" s="46">
        <v>0</v>
      </c>
      <c r="AA10" s="46">
        <v>0</v>
      </c>
      <c r="AB10" s="46">
        <v>0</v>
      </c>
      <c r="AC10" s="46">
        <v>0</v>
      </c>
      <c r="AD10" s="46">
        <v>0</v>
      </c>
      <c r="AE10" s="46">
        <v>0</v>
      </c>
      <c r="AF10" s="492"/>
      <c r="AG10" s="492"/>
    </row>
    <row r="11" spans="1:33" ht="51">
      <c r="A11" s="7">
        <v>2</v>
      </c>
      <c r="B11" s="10">
        <v>127</v>
      </c>
      <c r="C11" s="10"/>
      <c r="D11" s="95" t="s">
        <v>361</v>
      </c>
      <c r="E11" s="10" t="s">
        <v>362</v>
      </c>
      <c r="F11" s="10" t="s">
        <v>357</v>
      </c>
      <c r="G11" s="174" t="s">
        <v>363</v>
      </c>
      <c r="H11" s="10" t="s">
        <v>359</v>
      </c>
      <c r="I11" s="10" t="s">
        <v>360</v>
      </c>
      <c r="J11" s="96" t="s">
        <v>112</v>
      </c>
      <c r="K11" s="17">
        <v>2</v>
      </c>
      <c r="L11" s="331">
        <v>3500000</v>
      </c>
      <c r="M11" s="331">
        <f t="shared" si="0"/>
        <v>7000000</v>
      </c>
      <c r="N11" s="46">
        <v>0</v>
      </c>
      <c r="O11" s="46">
        <v>0</v>
      </c>
      <c r="P11" s="46">
        <v>0</v>
      </c>
      <c r="Q11" s="46">
        <v>0</v>
      </c>
      <c r="R11" s="46">
        <v>0</v>
      </c>
      <c r="S11" s="46">
        <v>0</v>
      </c>
      <c r="T11" s="46">
        <v>0</v>
      </c>
      <c r="U11" s="46">
        <v>0</v>
      </c>
      <c r="V11" s="46">
        <v>0</v>
      </c>
      <c r="W11" s="46">
        <v>0</v>
      </c>
      <c r="X11" s="46">
        <v>2</v>
      </c>
      <c r="Y11" s="46">
        <v>0</v>
      </c>
      <c r="Z11" s="46">
        <v>0</v>
      </c>
      <c r="AA11" s="46">
        <v>0</v>
      </c>
      <c r="AB11" s="46">
        <v>0</v>
      </c>
      <c r="AC11" s="46">
        <v>0</v>
      </c>
      <c r="AD11" s="46">
        <v>0</v>
      </c>
      <c r="AE11" s="46">
        <v>0</v>
      </c>
      <c r="AF11" s="492"/>
      <c r="AG11" s="492"/>
    </row>
    <row r="12" spans="1:33" ht="38.25">
      <c r="A12" s="7">
        <v>3</v>
      </c>
      <c r="B12" s="10">
        <v>128</v>
      </c>
      <c r="C12" s="10"/>
      <c r="D12" s="95" t="s">
        <v>364</v>
      </c>
      <c r="E12" s="10" t="s">
        <v>365</v>
      </c>
      <c r="F12" s="10" t="s">
        <v>366</v>
      </c>
      <c r="G12" s="174" t="s">
        <v>367</v>
      </c>
      <c r="H12" s="10" t="s">
        <v>359</v>
      </c>
      <c r="I12" s="10" t="s">
        <v>360</v>
      </c>
      <c r="J12" s="96" t="s">
        <v>112</v>
      </c>
      <c r="K12" s="17">
        <v>1</v>
      </c>
      <c r="L12" s="331">
        <v>1400000</v>
      </c>
      <c r="M12" s="331">
        <f t="shared" si="0"/>
        <v>1400000</v>
      </c>
      <c r="N12" s="46">
        <v>0</v>
      </c>
      <c r="O12" s="46">
        <v>0</v>
      </c>
      <c r="P12" s="46">
        <v>0</v>
      </c>
      <c r="Q12" s="46">
        <v>0</v>
      </c>
      <c r="R12" s="46">
        <v>0</v>
      </c>
      <c r="S12" s="46">
        <v>0</v>
      </c>
      <c r="T12" s="46">
        <v>0</v>
      </c>
      <c r="U12" s="46">
        <v>0</v>
      </c>
      <c r="V12" s="46">
        <v>0</v>
      </c>
      <c r="W12" s="46">
        <v>0</v>
      </c>
      <c r="X12" s="46">
        <v>1</v>
      </c>
      <c r="Y12" s="46">
        <v>0</v>
      </c>
      <c r="Z12" s="46">
        <v>0</v>
      </c>
      <c r="AA12" s="46">
        <v>0</v>
      </c>
      <c r="AB12" s="46">
        <v>0</v>
      </c>
      <c r="AC12" s="46">
        <v>0</v>
      </c>
      <c r="AD12" s="46">
        <v>0</v>
      </c>
      <c r="AE12" s="46">
        <v>0</v>
      </c>
      <c r="AF12" s="492"/>
      <c r="AG12" s="492"/>
    </row>
    <row r="13" spans="1:33" ht="38.25">
      <c r="A13" s="7">
        <v>4</v>
      </c>
      <c r="B13" s="10">
        <v>129</v>
      </c>
      <c r="C13" s="10"/>
      <c r="D13" s="95" t="s">
        <v>368</v>
      </c>
      <c r="E13" s="10" t="s">
        <v>369</v>
      </c>
      <c r="F13" s="97" t="s">
        <v>370</v>
      </c>
      <c r="G13" s="174" t="s">
        <v>371</v>
      </c>
      <c r="H13" s="10" t="s">
        <v>359</v>
      </c>
      <c r="I13" s="10" t="s">
        <v>360</v>
      </c>
      <c r="J13" s="96" t="s">
        <v>112</v>
      </c>
      <c r="K13" s="17">
        <v>1</v>
      </c>
      <c r="L13" s="331">
        <v>1400000</v>
      </c>
      <c r="M13" s="331">
        <f t="shared" si="0"/>
        <v>1400000</v>
      </c>
      <c r="N13" s="46">
        <v>0</v>
      </c>
      <c r="O13" s="46">
        <v>0</v>
      </c>
      <c r="P13" s="46">
        <v>0</v>
      </c>
      <c r="Q13" s="46">
        <v>0</v>
      </c>
      <c r="R13" s="46">
        <v>0</v>
      </c>
      <c r="S13" s="46">
        <v>0</v>
      </c>
      <c r="T13" s="46">
        <v>0</v>
      </c>
      <c r="U13" s="46">
        <v>0</v>
      </c>
      <c r="V13" s="46">
        <v>0</v>
      </c>
      <c r="W13" s="46">
        <v>0</v>
      </c>
      <c r="X13" s="46">
        <v>1</v>
      </c>
      <c r="Y13" s="46">
        <v>0</v>
      </c>
      <c r="Z13" s="46">
        <v>0</v>
      </c>
      <c r="AA13" s="46">
        <v>0</v>
      </c>
      <c r="AB13" s="46">
        <v>0</v>
      </c>
      <c r="AC13" s="46">
        <v>0</v>
      </c>
      <c r="AD13" s="46">
        <v>0</v>
      </c>
      <c r="AE13" s="46">
        <v>0</v>
      </c>
      <c r="AF13" s="492"/>
      <c r="AG13" s="492"/>
    </row>
    <row r="14" spans="1:33" ht="38.25">
      <c r="A14" s="7">
        <v>5</v>
      </c>
      <c r="B14" s="10">
        <v>130</v>
      </c>
      <c r="C14" s="10"/>
      <c r="D14" s="95" t="s">
        <v>372</v>
      </c>
      <c r="E14" s="10" t="s">
        <v>373</v>
      </c>
      <c r="F14" s="10" t="s">
        <v>374</v>
      </c>
      <c r="G14" s="174" t="s">
        <v>375</v>
      </c>
      <c r="H14" s="10" t="s">
        <v>359</v>
      </c>
      <c r="I14" s="10" t="s">
        <v>360</v>
      </c>
      <c r="J14" s="96" t="s">
        <v>112</v>
      </c>
      <c r="K14" s="17">
        <v>2</v>
      </c>
      <c r="L14" s="331">
        <v>4000000</v>
      </c>
      <c r="M14" s="331">
        <f t="shared" si="0"/>
        <v>8000000</v>
      </c>
      <c r="N14" s="46">
        <v>0</v>
      </c>
      <c r="O14" s="46">
        <v>0</v>
      </c>
      <c r="P14" s="46">
        <v>0</v>
      </c>
      <c r="Q14" s="46">
        <v>0</v>
      </c>
      <c r="R14" s="46">
        <v>0</v>
      </c>
      <c r="S14" s="46">
        <v>0</v>
      </c>
      <c r="T14" s="46">
        <v>0</v>
      </c>
      <c r="U14" s="46">
        <v>0</v>
      </c>
      <c r="V14" s="46">
        <v>0</v>
      </c>
      <c r="W14" s="46">
        <v>0</v>
      </c>
      <c r="X14" s="46">
        <v>2</v>
      </c>
      <c r="Y14" s="46">
        <v>0</v>
      </c>
      <c r="Z14" s="46">
        <v>0</v>
      </c>
      <c r="AA14" s="46">
        <v>0</v>
      </c>
      <c r="AB14" s="46">
        <v>0</v>
      </c>
      <c r="AC14" s="46">
        <v>0</v>
      </c>
      <c r="AD14" s="46">
        <v>0</v>
      </c>
      <c r="AE14" s="46">
        <v>0</v>
      </c>
      <c r="AF14" s="492"/>
      <c r="AG14" s="492"/>
    </row>
    <row r="15" spans="1:33" ht="38.25">
      <c r="A15" s="7">
        <v>6</v>
      </c>
      <c r="B15" s="10">
        <v>131</v>
      </c>
      <c r="C15" s="10"/>
      <c r="D15" s="95" t="s">
        <v>376</v>
      </c>
      <c r="E15" s="10" t="s">
        <v>110</v>
      </c>
      <c r="F15" s="10" t="s">
        <v>329</v>
      </c>
      <c r="G15" s="175" t="s">
        <v>377</v>
      </c>
      <c r="H15" s="10" t="s">
        <v>288</v>
      </c>
      <c r="I15" s="10" t="s">
        <v>115</v>
      </c>
      <c r="J15" s="96" t="s">
        <v>378</v>
      </c>
      <c r="K15" s="17">
        <v>75</v>
      </c>
      <c r="L15" s="331">
        <v>1470000</v>
      </c>
      <c r="M15" s="331">
        <f t="shared" si="0"/>
        <v>110250000</v>
      </c>
      <c r="N15" s="46">
        <v>0</v>
      </c>
      <c r="O15" s="46">
        <v>0</v>
      </c>
      <c r="P15" s="46">
        <v>0</v>
      </c>
      <c r="Q15" s="46">
        <v>0</v>
      </c>
      <c r="R15" s="46">
        <v>0</v>
      </c>
      <c r="S15" s="46">
        <v>0</v>
      </c>
      <c r="T15" s="46">
        <v>0</v>
      </c>
      <c r="U15" s="46">
        <v>0</v>
      </c>
      <c r="V15" s="46">
        <v>0</v>
      </c>
      <c r="W15" s="46">
        <v>75</v>
      </c>
      <c r="X15" s="46">
        <v>0</v>
      </c>
      <c r="Y15" s="46">
        <v>0</v>
      </c>
      <c r="Z15" s="46">
        <v>0</v>
      </c>
      <c r="AA15" s="46">
        <v>0</v>
      </c>
      <c r="AB15" s="46">
        <v>0</v>
      </c>
      <c r="AC15" s="46">
        <v>0</v>
      </c>
      <c r="AD15" s="46">
        <v>0</v>
      </c>
      <c r="AE15" s="46">
        <v>0</v>
      </c>
      <c r="AF15" s="492"/>
      <c r="AG15" s="492"/>
    </row>
    <row r="16" spans="1:33" ht="51">
      <c r="A16" s="7">
        <v>7</v>
      </c>
      <c r="B16" s="10">
        <v>132</v>
      </c>
      <c r="C16" s="10"/>
      <c r="D16" s="95" t="s">
        <v>379</v>
      </c>
      <c r="E16" s="10" t="s">
        <v>380</v>
      </c>
      <c r="F16" s="97" t="s">
        <v>381</v>
      </c>
      <c r="G16" s="174" t="s">
        <v>382</v>
      </c>
      <c r="H16" s="10" t="s">
        <v>359</v>
      </c>
      <c r="I16" s="10" t="s">
        <v>360</v>
      </c>
      <c r="J16" s="96" t="s">
        <v>112</v>
      </c>
      <c r="K16" s="17">
        <v>1</v>
      </c>
      <c r="L16" s="331">
        <v>2700000</v>
      </c>
      <c r="M16" s="331">
        <f t="shared" si="0"/>
        <v>2700000</v>
      </c>
      <c r="N16" s="46">
        <v>0</v>
      </c>
      <c r="O16" s="46">
        <v>0</v>
      </c>
      <c r="P16" s="46">
        <v>0</v>
      </c>
      <c r="Q16" s="46">
        <v>0</v>
      </c>
      <c r="R16" s="46">
        <v>0</v>
      </c>
      <c r="S16" s="46">
        <v>0</v>
      </c>
      <c r="T16" s="46">
        <v>0</v>
      </c>
      <c r="U16" s="46">
        <v>0</v>
      </c>
      <c r="V16" s="46">
        <v>0</v>
      </c>
      <c r="W16" s="46">
        <v>0</v>
      </c>
      <c r="X16" s="46">
        <v>1</v>
      </c>
      <c r="Y16" s="46">
        <v>0</v>
      </c>
      <c r="Z16" s="46">
        <v>0</v>
      </c>
      <c r="AA16" s="46">
        <v>0</v>
      </c>
      <c r="AB16" s="46">
        <v>0</v>
      </c>
      <c r="AC16" s="46">
        <v>0</v>
      </c>
      <c r="AD16" s="46">
        <v>0</v>
      </c>
      <c r="AE16" s="46">
        <v>0</v>
      </c>
      <c r="AF16" s="492"/>
      <c r="AG16" s="492"/>
    </row>
    <row r="17" spans="1:33" ht="25.5">
      <c r="A17" s="7">
        <v>8</v>
      </c>
      <c r="B17" s="10">
        <v>133</v>
      </c>
      <c r="C17" s="10"/>
      <c r="D17" s="95" t="s">
        <v>14</v>
      </c>
      <c r="E17" s="10" t="s">
        <v>383</v>
      </c>
      <c r="F17" s="10" t="s">
        <v>384</v>
      </c>
      <c r="G17" s="175" t="s">
        <v>385</v>
      </c>
      <c r="H17" s="10" t="s">
        <v>386</v>
      </c>
      <c r="I17" s="10" t="s">
        <v>387</v>
      </c>
      <c r="J17" s="96" t="s">
        <v>112</v>
      </c>
      <c r="K17" s="17">
        <v>30</v>
      </c>
      <c r="L17" s="331">
        <v>600000</v>
      </c>
      <c r="M17" s="331">
        <f t="shared" si="0"/>
        <v>18000000</v>
      </c>
      <c r="N17" s="46">
        <v>0</v>
      </c>
      <c r="O17" s="46">
        <v>0</v>
      </c>
      <c r="P17" s="46">
        <v>0</v>
      </c>
      <c r="Q17" s="46">
        <v>0</v>
      </c>
      <c r="R17" s="46">
        <v>0</v>
      </c>
      <c r="S17" s="46">
        <v>0</v>
      </c>
      <c r="T17" s="46">
        <v>0</v>
      </c>
      <c r="U17" s="46">
        <v>0</v>
      </c>
      <c r="V17" s="46">
        <v>0</v>
      </c>
      <c r="W17" s="46">
        <v>30</v>
      </c>
      <c r="X17" s="46">
        <v>0</v>
      </c>
      <c r="Y17" s="46">
        <v>0</v>
      </c>
      <c r="Z17" s="46">
        <v>0</v>
      </c>
      <c r="AA17" s="46">
        <v>0</v>
      </c>
      <c r="AB17" s="46">
        <v>0</v>
      </c>
      <c r="AC17" s="46">
        <v>0</v>
      </c>
      <c r="AD17" s="46">
        <v>0</v>
      </c>
      <c r="AE17" s="46">
        <v>0</v>
      </c>
      <c r="AF17" s="492"/>
      <c r="AG17" s="492"/>
    </row>
    <row r="18" spans="1:33" ht="51">
      <c r="A18" s="7">
        <v>9</v>
      </c>
      <c r="B18" s="10">
        <v>134</v>
      </c>
      <c r="C18" s="10"/>
      <c r="D18" s="95" t="s">
        <v>388</v>
      </c>
      <c r="E18" s="92" t="s">
        <v>389</v>
      </c>
      <c r="F18" s="10" t="s">
        <v>390</v>
      </c>
      <c r="G18" s="175" t="s">
        <v>391</v>
      </c>
      <c r="H18" s="10" t="s">
        <v>386</v>
      </c>
      <c r="I18" s="10" t="s">
        <v>387</v>
      </c>
      <c r="J18" s="96" t="s">
        <v>112</v>
      </c>
      <c r="K18" s="17">
        <v>10</v>
      </c>
      <c r="L18" s="331">
        <v>5000000</v>
      </c>
      <c r="M18" s="331">
        <f t="shared" si="0"/>
        <v>50000000</v>
      </c>
      <c r="N18" s="46">
        <v>0</v>
      </c>
      <c r="O18" s="46">
        <v>0</v>
      </c>
      <c r="P18" s="46">
        <v>0</v>
      </c>
      <c r="Q18" s="46">
        <v>0</v>
      </c>
      <c r="R18" s="46">
        <v>0</v>
      </c>
      <c r="S18" s="46">
        <v>0</v>
      </c>
      <c r="T18" s="46">
        <v>0</v>
      </c>
      <c r="U18" s="46">
        <v>0</v>
      </c>
      <c r="V18" s="46">
        <v>0</v>
      </c>
      <c r="W18" s="46">
        <v>10</v>
      </c>
      <c r="X18" s="46">
        <v>0</v>
      </c>
      <c r="Y18" s="46">
        <v>0</v>
      </c>
      <c r="Z18" s="46">
        <v>0</v>
      </c>
      <c r="AA18" s="46">
        <v>0</v>
      </c>
      <c r="AB18" s="46">
        <v>0</v>
      </c>
      <c r="AC18" s="46">
        <v>0</v>
      </c>
      <c r="AD18" s="46">
        <v>0</v>
      </c>
      <c r="AE18" s="46">
        <v>0</v>
      </c>
      <c r="AF18" s="492"/>
      <c r="AG18" s="492"/>
    </row>
    <row r="19" spans="1:33" ht="51">
      <c r="A19" s="7">
        <v>10</v>
      </c>
      <c r="B19" s="10">
        <v>135</v>
      </c>
      <c r="C19" s="10"/>
      <c r="D19" s="95" t="s">
        <v>392</v>
      </c>
      <c r="E19" s="10" t="s">
        <v>393</v>
      </c>
      <c r="F19" s="10" t="s">
        <v>394</v>
      </c>
      <c r="G19" s="174" t="s">
        <v>395</v>
      </c>
      <c r="H19" s="10" t="s">
        <v>359</v>
      </c>
      <c r="I19" s="10" t="s">
        <v>360</v>
      </c>
      <c r="J19" s="96" t="s">
        <v>112</v>
      </c>
      <c r="K19" s="17">
        <v>1</v>
      </c>
      <c r="L19" s="331">
        <v>1500000</v>
      </c>
      <c r="M19" s="331">
        <f t="shared" si="0"/>
        <v>1500000</v>
      </c>
      <c r="N19" s="46">
        <v>0</v>
      </c>
      <c r="O19" s="46">
        <v>0</v>
      </c>
      <c r="P19" s="46">
        <v>0</v>
      </c>
      <c r="Q19" s="46">
        <v>0</v>
      </c>
      <c r="R19" s="46">
        <v>0</v>
      </c>
      <c r="S19" s="46">
        <v>0</v>
      </c>
      <c r="T19" s="46">
        <v>0</v>
      </c>
      <c r="U19" s="46">
        <v>0</v>
      </c>
      <c r="V19" s="46">
        <v>0</v>
      </c>
      <c r="W19" s="46">
        <v>0</v>
      </c>
      <c r="X19" s="46">
        <v>1</v>
      </c>
      <c r="Y19" s="46">
        <v>0</v>
      </c>
      <c r="Z19" s="46">
        <v>0</v>
      </c>
      <c r="AA19" s="46">
        <v>0</v>
      </c>
      <c r="AB19" s="46">
        <v>0</v>
      </c>
      <c r="AC19" s="46">
        <v>0</v>
      </c>
      <c r="AD19" s="46">
        <v>0</v>
      </c>
      <c r="AE19" s="46">
        <v>0</v>
      </c>
      <c r="AF19" s="492"/>
      <c r="AG19" s="492"/>
    </row>
    <row r="20" spans="1:33" ht="76.5">
      <c r="A20" s="7">
        <v>11</v>
      </c>
      <c r="B20" s="10">
        <v>136</v>
      </c>
      <c r="C20" s="10"/>
      <c r="D20" s="95" t="s">
        <v>396</v>
      </c>
      <c r="E20" s="10" t="s">
        <v>397</v>
      </c>
      <c r="F20" s="10" t="s">
        <v>394</v>
      </c>
      <c r="G20" s="174" t="s">
        <v>398</v>
      </c>
      <c r="H20" s="10" t="s">
        <v>359</v>
      </c>
      <c r="I20" s="10" t="s">
        <v>360</v>
      </c>
      <c r="J20" s="96" t="s">
        <v>112</v>
      </c>
      <c r="K20" s="17">
        <v>1</v>
      </c>
      <c r="L20" s="331">
        <v>1800000</v>
      </c>
      <c r="M20" s="331">
        <f t="shared" si="0"/>
        <v>1800000</v>
      </c>
      <c r="N20" s="46">
        <v>0</v>
      </c>
      <c r="O20" s="46">
        <v>0</v>
      </c>
      <c r="P20" s="46">
        <v>0</v>
      </c>
      <c r="Q20" s="46">
        <v>0</v>
      </c>
      <c r="R20" s="46">
        <v>0</v>
      </c>
      <c r="S20" s="46">
        <v>0</v>
      </c>
      <c r="T20" s="46">
        <v>0</v>
      </c>
      <c r="U20" s="46">
        <v>0</v>
      </c>
      <c r="V20" s="46">
        <v>0</v>
      </c>
      <c r="W20" s="46">
        <v>0</v>
      </c>
      <c r="X20" s="46">
        <v>1</v>
      </c>
      <c r="Y20" s="46">
        <v>0</v>
      </c>
      <c r="Z20" s="46">
        <v>0</v>
      </c>
      <c r="AA20" s="46">
        <v>0</v>
      </c>
      <c r="AB20" s="46">
        <v>0</v>
      </c>
      <c r="AC20" s="46">
        <v>0</v>
      </c>
      <c r="AD20" s="46">
        <v>0</v>
      </c>
      <c r="AE20" s="46">
        <v>0</v>
      </c>
      <c r="AF20" s="492"/>
      <c r="AG20" s="492"/>
    </row>
    <row r="21" spans="1:33" ht="51">
      <c r="A21" s="7">
        <v>12</v>
      </c>
      <c r="B21" s="10">
        <v>137</v>
      </c>
      <c r="C21" s="10"/>
      <c r="D21" s="95" t="s">
        <v>399</v>
      </c>
      <c r="E21" s="10" t="s">
        <v>400</v>
      </c>
      <c r="F21" s="10" t="s">
        <v>374</v>
      </c>
      <c r="G21" s="174" t="s">
        <v>401</v>
      </c>
      <c r="H21" s="10" t="s">
        <v>359</v>
      </c>
      <c r="I21" s="10" t="s">
        <v>360</v>
      </c>
      <c r="J21" s="96" t="s">
        <v>112</v>
      </c>
      <c r="K21" s="17">
        <v>2</v>
      </c>
      <c r="L21" s="331">
        <v>2000000</v>
      </c>
      <c r="M21" s="331">
        <f t="shared" si="0"/>
        <v>4000000</v>
      </c>
      <c r="N21" s="46">
        <v>0</v>
      </c>
      <c r="O21" s="46">
        <v>0</v>
      </c>
      <c r="P21" s="46">
        <v>0</v>
      </c>
      <c r="Q21" s="46">
        <v>0</v>
      </c>
      <c r="R21" s="46">
        <v>0</v>
      </c>
      <c r="S21" s="46">
        <v>0</v>
      </c>
      <c r="T21" s="46">
        <v>0</v>
      </c>
      <c r="U21" s="46">
        <v>0</v>
      </c>
      <c r="V21" s="46">
        <v>0</v>
      </c>
      <c r="W21" s="46">
        <v>0</v>
      </c>
      <c r="X21" s="46">
        <v>2</v>
      </c>
      <c r="Y21" s="46">
        <v>0</v>
      </c>
      <c r="Z21" s="46">
        <v>0</v>
      </c>
      <c r="AA21" s="46">
        <v>0</v>
      </c>
      <c r="AB21" s="46">
        <v>0</v>
      </c>
      <c r="AC21" s="46">
        <v>0</v>
      </c>
      <c r="AD21" s="46">
        <v>0</v>
      </c>
      <c r="AE21" s="46">
        <v>0</v>
      </c>
      <c r="AF21" s="492"/>
      <c r="AG21" s="492"/>
    </row>
    <row r="22" spans="1:33" ht="38.25">
      <c r="A22" s="7">
        <v>13</v>
      </c>
      <c r="B22" s="10">
        <v>138</v>
      </c>
      <c r="C22" s="10"/>
      <c r="D22" s="95" t="s">
        <v>402</v>
      </c>
      <c r="E22" s="10" t="s">
        <v>403</v>
      </c>
      <c r="F22" s="10" t="s">
        <v>404</v>
      </c>
      <c r="G22" s="174" t="s">
        <v>405</v>
      </c>
      <c r="H22" s="10" t="s">
        <v>359</v>
      </c>
      <c r="I22" s="10" t="s">
        <v>360</v>
      </c>
      <c r="J22" s="96" t="s">
        <v>112</v>
      </c>
      <c r="K22" s="17">
        <v>1</v>
      </c>
      <c r="L22" s="331">
        <v>1200000</v>
      </c>
      <c r="M22" s="331">
        <f t="shared" si="0"/>
        <v>1200000</v>
      </c>
      <c r="N22" s="46">
        <v>0</v>
      </c>
      <c r="O22" s="46">
        <v>0</v>
      </c>
      <c r="P22" s="46">
        <v>0</v>
      </c>
      <c r="Q22" s="46">
        <v>0</v>
      </c>
      <c r="R22" s="46">
        <v>0</v>
      </c>
      <c r="S22" s="46">
        <v>0</v>
      </c>
      <c r="T22" s="46">
        <v>0</v>
      </c>
      <c r="U22" s="46">
        <v>0</v>
      </c>
      <c r="V22" s="46">
        <v>0</v>
      </c>
      <c r="W22" s="46">
        <v>0</v>
      </c>
      <c r="X22" s="46">
        <v>1</v>
      </c>
      <c r="Y22" s="46">
        <v>0</v>
      </c>
      <c r="Z22" s="46">
        <v>0</v>
      </c>
      <c r="AA22" s="46">
        <v>0</v>
      </c>
      <c r="AB22" s="46">
        <v>0</v>
      </c>
      <c r="AC22" s="46">
        <v>0</v>
      </c>
      <c r="AD22" s="46">
        <v>0</v>
      </c>
      <c r="AE22" s="46">
        <v>0</v>
      </c>
      <c r="AF22" s="492"/>
      <c r="AG22" s="492"/>
    </row>
    <row r="23" spans="1:33">
      <c r="A23" s="53"/>
      <c r="B23" s="151" t="s">
        <v>406</v>
      </c>
      <c r="C23" s="152"/>
      <c r="D23" s="152"/>
      <c r="E23" s="152"/>
      <c r="F23" s="152"/>
      <c r="G23" s="176"/>
      <c r="H23" s="98"/>
      <c r="I23" s="98"/>
      <c r="J23" s="98"/>
      <c r="K23" s="486"/>
      <c r="L23" s="331"/>
      <c r="M23" s="332">
        <f>SUM(M24:M51)</f>
        <v>438270000</v>
      </c>
      <c r="N23" s="46"/>
      <c r="O23" s="46"/>
      <c r="P23" s="46"/>
      <c r="Q23" s="46"/>
      <c r="R23" s="46"/>
      <c r="S23" s="46"/>
      <c r="T23" s="46"/>
      <c r="U23" s="46"/>
      <c r="V23" s="46"/>
      <c r="W23" s="46"/>
      <c r="X23" s="46"/>
      <c r="Y23" s="46"/>
      <c r="Z23" s="46"/>
      <c r="AA23" s="46"/>
      <c r="AB23" s="46"/>
      <c r="AC23" s="46"/>
      <c r="AD23" s="46"/>
      <c r="AE23" s="46"/>
      <c r="AF23" s="492"/>
      <c r="AG23" s="492"/>
    </row>
    <row r="24" spans="1:33" ht="38.25">
      <c r="A24" s="7">
        <v>14</v>
      </c>
      <c r="B24" s="10">
        <v>139</v>
      </c>
      <c r="C24" s="10"/>
      <c r="D24" s="95" t="s">
        <v>407</v>
      </c>
      <c r="E24" s="10" t="s">
        <v>383</v>
      </c>
      <c r="F24" s="10" t="s">
        <v>384</v>
      </c>
      <c r="G24" s="95" t="s">
        <v>408</v>
      </c>
      <c r="H24" s="10" t="s">
        <v>386</v>
      </c>
      <c r="I24" s="10" t="s">
        <v>409</v>
      </c>
      <c r="J24" s="10" t="s">
        <v>410</v>
      </c>
      <c r="K24" s="17">
        <v>32</v>
      </c>
      <c r="L24" s="331">
        <v>600000</v>
      </c>
      <c r="M24" s="331">
        <f t="shared" ref="M24:M51" si="1">L24*K24</f>
        <v>19200000</v>
      </c>
      <c r="N24" s="46">
        <v>0</v>
      </c>
      <c r="O24" s="46">
        <v>0</v>
      </c>
      <c r="P24" s="46">
        <v>0</v>
      </c>
      <c r="Q24" s="46">
        <v>14</v>
      </c>
      <c r="R24" s="46">
        <v>10</v>
      </c>
      <c r="S24" s="46">
        <v>8</v>
      </c>
      <c r="T24" s="46">
        <v>0</v>
      </c>
      <c r="U24" s="46">
        <v>0</v>
      </c>
      <c r="V24" s="46">
        <v>0</v>
      </c>
      <c r="W24" s="46">
        <v>0</v>
      </c>
      <c r="X24" s="46">
        <v>0</v>
      </c>
      <c r="Y24" s="46">
        <v>0</v>
      </c>
      <c r="Z24" s="46">
        <v>0</v>
      </c>
      <c r="AA24" s="46">
        <v>0</v>
      </c>
      <c r="AB24" s="46">
        <v>0</v>
      </c>
      <c r="AC24" s="46">
        <v>0</v>
      </c>
      <c r="AD24" s="46">
        <v>0</v>
      </c>
      <c r="AE24" s="46">
        <v>0</v>
      </c>
      <c r="AF24" s="492"/>
      <c r="AG24" s="492"/>
    </row>
    <row r="25" spans="1:33" ht="51">
      <c r="A25" s="7">
        <v>15</v>
      </c>
      <c r="B25" s="10">
        <v>140</v>
      </c>
      <c r="C25" s="10"/>
      <c r="D25" s="95" t="s">
        <v>411</v>
      </c>
      <c r="E25" s="10" t="s">
        <v>335</v>
      </c>
      <c r="F25" s="10" t="s">
        <v>412</v>
      </c>
      <c r="G25" s="95" t="s">
        <v>37</v>
      </c>
      <c r="H25" s="10" t="s">
        <v>359</v>
      </c>
      <c r="I25" s="10" t="s">
        <v>360</v>
      </c>
      <c r="J25" s="10" t="s">
        <v>112</v>
      </c>
      <c r="K25" s="17">
        <v>5</v>
      </c>
      <c r="L25" s="331">
        <v>4200000</v>
      </c>
      <c r="M25" s="331">
        <f t="shared" si="1"/>
        <v>21000000</v>
      </c>
      <c r="N25" s="46">
        <v>0</v>
      </c>
      <c r="O25" s="46">
        <v>0</v>
      </c>
      <c r="P25" s="46">
        <v>0</v>
      </c>
      <c r="Q25" s="46">
        <v>5</v>
      </c>
      <c r="R25" s="46">
        <v>0</v>
      </c>
      <c r="S25" s="46">
        <v>0</v>
      </c>
      <c r="T25" s="46">
        <v>0</v>
      </c>
      <c r="U25" s="46">
        <v>0</v>
      </c>
      <c r="V25" s="46">
        <v>0</v>
      </c>
      <c r="W25" s="46">
        <v>0</v>
      </c>
      <c r="X25" s="46">
        <v>0</v>
      </c>
      <c r="Y25" s="46">
        <v>0</v>
      </c>
      <c r="Z25" s="46">
        <v>0</v>
      </c>
      <c r="AA25" s="46">
        <v>0</v>
      </c>
      <c r="AB25" s="46">
        <v>0</v>
      </c>
      <c r="AC25" s="46">
        <v>0</v>
      </c>
      <c r="AD25" s="46">
        <v>0</v>
      </c>
      <c r="AE25" s="46">
        <v>0</v>
      </c>
      <c r="AF25" s="492"/>
      <c r="AG25" s="492"/>
    </row>
    <row r="26" spans="1:33" ht="38.25">
      <c r="A26" s="7">
        <v>16</v>
      </c>
      <c r="B26" s="10">
        <v>141</v>
      </c>
      <c r="C26" s="10"/>
      <c r="D26" s="95" t="s">
        <v>413</v>
      </c>
      <c r="E26" s="10" t="s">
        <v>110</v>
      </c>
      <c r="F26" s="10" t="s">
        <v>329</v>
      </c>
      <c r="G26" s="95" t="s">
        <v>414</v>
      </c>
      <c r="H26" s="10" t="s">
        <v>288</v>
      </c>
      <c r="I26" s="7" t="s">
        <v>115</v>
      </c>
      <c r="J26" s="10" t="s">
        <v>410</v>
      </c>
      <c r="K26" s="17">
        <v>6</v>
      </c>
      <c r="L26" s="331">
        <v>1470000</v>
      </c>
      <c r="M26" s="331">
        <f t="shared" si="1"/>
        <v>8820000</v>
      </c>
      <c r="N26" s="46">
        <v>0</v>
      </c>
      <c r="O26" s="46">
        <v>0</v>
      </c>
      <c r="P26" s="46">
        <v>0</v>
      </c>
      <c r="Q26" s="46">
        <v>2</v>
      </c>
      <c r="R26" s="46">
        <v>1</v>
      </c>
      <c r="S26" s="46">
        <v>3</v>
      </c>
      <c r="T26" s="46">
        <v>0</v>
      </c>
      <c r="U26" s="46">
        <v>0</v>
      </c>
      <c r="V26" s="46">
        <v>0</v>
      </c>
      <c r="W26" s="46">
        <v>0</v>
      </c>
      <c r="X26" s="46">
        <v>0</v>
      </c>
      <c r="Y26" s="46">
        <v>0</v>
      </c>
      <c r="Z26" s="46">
        <v>0</v>
      </c>
      <c r="AA26" s="46">
        <v>0</v>
      </c>
      <c r="AB26" s="46">
        <v>0</v>
      </c>
      <c r="AC26" s="46">
        <v>0</v>
      </c>
      <c r="AD26" s="46">
        <v>0</v>
      </c>
      <c r="AE26" s="46">
        <v>0</v>
      </c>
      <c r="AF26" s="492"/>
      <c r="AG26" s="492"/>
    </row>
    <row r="27" spans="1:33" ht="51">
      <c r="A27" s="7">
        <v>17</v>
      </c>
      <c r="B27" s="10">
        <v>142</v>
      </c>
      <c r="C27" s="10"/>
      <c r="D27" s="95" t="s">
        <v>415</v>
      </c>
      <c r="E27" s="10" t="s">
        <v>302</v>
      </c>
      <c r="F27" s="10" t="s">
        <v>416</v>
      </c>
      <c r="G27" s="95" t="s">
        <v>417</v>
      </c>
      <c r="H27" s="10" t="s">
        <v>386</v>
      </c>
      <c r="I27" s="10" t="s">
        <v>387</v>
      </c>
      <c r="J27" s="10" t="s">
        <v>5</v>
      </c>
      <c r="K27" s="17">
        <v>15</v>
      </c>
      <c r="L27" s="331">
        <v>1700000</v>
      </c>
      <c r="M27" s="331">
        <f t="shared" si="1"/>
        <v>25500000</v>
      </c>
      <c r="N27" s="46">
        <v>0</v>
      </c>
      <c r="O27" s="46">
        <v>0</v>
      </c>
      <c r="P27" s="46">
        <v>0</v>
      </c>
      <c r="Q27" s="46">
        <v>6</v>
      </c>
      <c r="R27" s="46">
        <v>9</v>
      </c>
      <c r="S27" s="46">
        <v>0</v>
      </c>
      <c r="T27" s="46">
        <v>0</v>
      </c>
      <c r="U27" s="46">
        <v>0</v>
      </c>
      <c r="V27" s="46">
        <v>0</v>
      </c>
      <c r="W27" s="46">
        <v>0</v>
      </c>
      <c r="X27" s="46">
        <v>0</v>
      </c>
      <c r="Y27" s="46">
        <v>0</v>
      </c>
      <c r="Z27" s="46">
        <v>0</v>
      </c>
      <c r="AA27" s="46">
        <v>0</v>
      </c>
      <c r="AB27" s="46">
        <v>0</v>
      </c>
      <c r="AC27" s="46">
        <v>0</v>
      </c>
      <c r="AD27" s="46">
        <v>0</v>
      </c>
      <c r="AE27" s="46">
        <v>0</v>
      </c>
      <c r="AF27" s="492"/>
      <c r="AG27" s="492"/>
    </row>
    <row r="28" spans="1:33" ht="25.5">
      <c r="A28" s="7">
        <v>18</v>
      </c>
      <c r="B28" s="10">
        <v>143</v>
      </c>
      <c r="C28" s="10"/>
      <c r="D28" s="95" t="s">
        <v>418</v>
      </c>
      <c r="E28" s="10" t="s">
        <v>71</v>
      </c>
      <c r="F28" s="10" t="s">
        <v>419</v>
      </c>
      <c r="G28" s="95" t="s">
        <v>420</v>
      </c>
      <c r="H28" s="10" t="s">
        <v>386</v>
      </c>
      <c r="I28" s="10" t="s">
        <v>387</v>
      </c>
      <c r="J28" s="10" t="s">
        <v>5</v>
      </c>
      <c r="K28" s="17">
        <v>4</v>
      </c>
      <c r="L28" s="331">
        <v>1500000</v>
      </c>
      <c r="M28" s="331">
        <f t="shared" si="1"/>
        <v>6000000</v>
      </c>
      <c r="N28" s="46">
        <v>0</v>
      </c>
      <c r="O28" s="46">
        <v>0</v>
      </c>
      <c r="P28" s="46">
        <v>0</v>
      </c>
      <c r="Q28" s="46">
        <v>2</v>
      </c>
      <c r="R28" s="46">
        <v>2</v>
      </c>
      <c r="S28" s="46">
        <v>0</v>
      </c>
      <c r="T28" s="46">
        <v>0</v>
      </c>
      <c r="U28" s="46">
        <v>0</v>
      </c>
      <c r="V28" s="46">
        <v>0</v>
      </c>
      <c r="W28" s="46">
        <v>0</v>
      </c>
      <c r="X28" s="46">
        <v>0</v>
      </c>
      <c r="Y28" s="46">
        <v>0</v>
      </c>
      <c r="Z28" s="46">
        <v>0</v>
      </c>
      <c r="AA28" s="46">
        <v>0</v>
      </c>
      <c r="AB28" s="46">
        <v>0</v>
      </c>
      <c r="AC28" s="46">
        <v>0</v>
      </c>
      <c r="AD28" s="46">
        <v>0</v>
      </c>
      <c r="AE28" s="46">
        <v>0</v>
      </c>
      <c r="AF28" s="492"/>
      <c r="AG28" s="492"/>
    </row>
    <row r="29" spans="1:33" ht="63.75">
      <c r="A29" s="7">
        <v>19</v>
      </c>
      <c r="B29" s="10">
        <v>144</v>
      </c>
      <c r="C29" s="10"/>
      <c r="D29" s="95" t="s">
        <v>421</v>
      </c>
      <c r="E29" s="10" t="s">
        <v>422</v>
      </c>
      <c r="F29" s="10" t="s">
        <v>416</v>
      </c>
      <c r="G29" s="95" t="s">
        <v>423</v>
      </c>
      <c r="H29" s="10" t="s">
        <v>386</v>
      </c>
      <c r="I29" s="10" t="s">
        <v>387</v>
      </c>
      <c r="J29" s="10" t="s">
        <v>5</v>
      </c>
      <c r="K29" s="17">
        <v>15</v>
      </c>
      <c r="L29" s="331">
        <v>1700000</v>
      </c>
      <c r="M29" s="331">
        <f t="shared" si="1"/>
        <v>25500000</v>
      </c>
      <c r="N29" s="46">
        <v>0</v>
      </c>
      <c r="O29" s="46">
        <v>0</v>
      </c>
      <c r="P29" s="46">
        <v>0</v>
      </c>
      <c r="Q29" s="46">
        <v>6</v>
      </c>
      <c r="R29" s="46">
        <v>9</v>
      </c>
      <c r="S29" s="46">
        <v>0</v>
      </c>
      <c r="T29" s="46">
        <v>0</v>
      </c>
      <c r="U29" s="46">
        <v>0</v>
      </c>
      <c r="V29" s="46">
        <v>0</v>
      </c>
      <c r="W29" s="46">
        <v>0</v>
      </c>
      <c r="X29" s="46">
        <v>0</v>
      </c>
      <c r="Y29" s="46">
        <v>0</v>
      </c>
      <c r="Z29" s="46">
        <v>0</v>
      </c>
      <c r="AA29" s="46">
        <v>0</v>
      </c>
      <c r="AB29" s="46">
        <v>0</v>
      </c>
      <c r="AC29" s="46">
        <v>0</v>
      </c>
      <c r="AD29" s="46">
        <v>0</v>
      </c>
      <c r="AE29" s="46">
        <v>0</v>
      </c>
      <c r="AF29" s="492"/>
      <c r="AG29" s="492"/>
    </row>
    <row r="30" spans="1:33" ht="38.25">
      <c r="A30" s="7">
        <v>20</v>
      </c>
      <c r="B30" s="10">
        <v>145</v>
      </c>
      <c r="C30" s="10"/>
      <c r="D30" s="95" t="s">
        <v>286</v>
      </c>
      <c r="E30" s="10" t="s">
        <v>369</v>
      </c>
      <c r="F30" s="10" t="s">
        <v>424</v>
      </c>
      <c r="G30" s="95" t="s">
        <v>425</v>
      </c>
      <c r="H30" s="10" t="s">
        <v>386</v>
      </c>
      <c r="I30" s="10" t="s">
        <v>387</v>
      </c>
      <c r="J30" s="10" t="s">
        <v>5</v>
      </c>
      <c r="K30" s="17">
        <v>3</v>
      </c>
      <c r="L30" s="331">
        <v>1500000</v>
      </c>
      <c r="M30" s="331">
        <f t="shared" si="1"/>
        <v>4500000</v>
      </c>
      <c r="N30" s="46">
        <v>0</v>
      </c>
      <c r="O30" s="46">
        <v>0</v>
      </c>
      <c r="P30" s="46">
        <v>0</v>
      </c>
      <c r="Q30" s="46">
        <v>1</v>
      </c>
      <c r="R30" s="46">
        <v>2</v>
      </c>
      <c r="S30" s="46">
        <v>0</v>
      </c>
      <c r="T30" s="46">
        <v>0</v>
      </c>
      <c r="U30" s="46">
        <v>0</v>
      </c>
      <c r="V30" s="46">
        <v>0</v>
      </c>
      <c r="W30" s="46">
        <v>0</v>
      </c>
      <c r="X30" s="46">
        <v>0</v>
      </c>
      <c r="Y30" s="46">
        <v>0</v>
      </c>
      <c r="Z30" s="46">
        <v>0</v>
      </c>
      <c r="AA30" s="46">
        <v>0</v>
      </c>
      <c r="AB30" s="46">
        <v>0</v>
      </c>
      <c r="AC30" s="46">
        <v>0</v>
      </c>
      <c r="AD30" s="46">
        <v>0</v>
      </c>
      <c r="AE30" s="46">
        <v>0</v>
      </c>
      <c r="AF30" s="492"/>
      <c r="AG30" s="492"/>
    </row>
    <row r="31" spans="1:33" ht="63.75">
      <c r="A31" s="7">
        <v>21</v>
      </c>
      <c r="B31" s="10">
        <v>146</v>
      </c>
      <c r="C31" s="10"/>
      <c r="D31" s="95" t="s">
        <v>426</v>
      </c>
      <c r="E31" s="92" t="s">
        <v>389</v>
      </c>
      <c r="F31" s="10" t="s">
        <v>322</v>
      </c>
      <c r="G31" s="95" t="s">
        <v>427</v>
      </c>
      <c r="H31" s="10" t="s">
        <v>386</v>
      </c>
      <c r="I31" s="10" t="s">
        <v>409</v>
      </c>
      <c r="J31" s="10" t="s">
        <v>410</v>
      </c>
      <c r="K31" s="17">
        <v>21</v>
      </c>
      <c r="L31" s="331">
        <v>500000</v>
      </c>
      <c r="M31" s="331">
        <f t="shared" si="1"/>
        <v>10500000</v>
      </c>
      <c r="N31" s="46">
        <v>0</v>
      </c>
      <c r="O31" s="46">
        <v>0</v>
      </c>
      <c r="P31" s="46">
        <v>0</v>
      </c>
      <c r="Q31" s="46">
        <v>9</v>
      </c>
      <c r="R31" s="46">
        <v>6</v>
      </c>
      <c r="S31" s="46">
        <v>6</v>
      </c>
      <c r="T31" s="46">
        <v>0</v>
      </c>
      <c r="U31" s="46">
        <v>0</v>
      </c>
      <c r="V31" s="46">
        <v>0</v>
      </c>
      <c r="W31" s="46">
        <v>0</v>
      </c>
      <c r="X31" s="46">
        <v>0</v>
      </c>
      <c r="Y31" s="46">
        <v>0</v>
      </c>
      <c r="Z31" s="46">
        <v>0</v>
      </c>
      <c r="AA31" s="46">
        <v>0</v>
      </c>
      <c r="AB31" s="46">
        <v>0</v>
      </c>
      <c r="AC31" s="46">
        <v>0</v>
      </c>
      <c r="AD31" s="46">
        <v>0</v>
      </c>
      <c r="AE31" s="46">
        <v>0</v>
      </c>
      <c r="AF31" s="492"/>
      <c r="AG31" s="492"/>
    </row>
    <row r="32" spans="1:33" ht="63.75">
      <c r="A32" s="7">
        <v>22</v>
      </c>
      <c r="B32" s="10">
        <v>147</v>
      </c>
      <c r="C32" s="10"/>
      <c r="D32" s="95" t="s">
        <v>428</v>
      </c>
      <c r="E32" s="92" t="s">
        <v>429</v>
      </c>
      <c r="F32" s="10" t="s">
        <v>322</v>
      </c>
      <c r="G32" s="95" t="s">
        <v>430</v>
      </c>
      <c r="H32" s="10" t="s">
        <v>386</v>
      </c>
      <c r="I32" s="10" t="s">
        <v>409</v>
      </c>
      <c r="J32" s="10" t="s">
        <v>410</v>
      </c>
      <c r="K32" s="17">
        <v>21</v>
      </c>
      <c r="L32" s="331">
        <v>500000</v>
      </c>
      <c r="M32" s="331">
        <f t="shared" si="1"/>
        <v>10500000</v>
      </c>
      <c r="N32" s="46">
        <v>0</v>
      </c>
      <c r="O32" s="46">
        <v>0</v>
      </c>
      <c r="P32" s="46">
        <v>0</v>
      </c>
      <c r="Q32" s="46">
        <v>9</v>
      </c>
      <c r="R32" s="46">
        <v>6</v>
      </c>
      <c r="S32" s="46">
        <v>6</v>
      </c>
      <c r="T32" s="46">
        <v>0</v>
      </c>
      <c r="U32" s="46">
        <v>0</v>
      </c>
      <c r="V32" s="46">
        <v>0</v>
      </c>
      <c r="W32" s="46">
        <v>0</v>
      </c>
      <c r="X32" s="46">
        <v>0</v>
      </c>
      <c r="Y32" s="46">
        <v>0</v>
      </c>
      <c r="Z32" s="46">
        <v>0</v>
      </c>
      <c r="AA32" s="46">
        <v>0</v>
      </c>
      <c r="AB32" s="46">
        <v>0</v>
      </c>
      <c r="AC32" s="46">
        <v>0</v>
      </c>
      <c r="AD32" s="46">
        <v>0</v>
      </c>
      <c r="AE32" s="46">
        <v>0</v>
      </c>
      <c r="AF32" s="492"/>
      <c r="AG32" s="492"/>
    </row>
    <row r="33" spans="1:139" ht="51">
      <c r="A33" s="7">
        <v>23</v>
      </c>
      <c r="B33" s="10">
        <v>148</v>
      </c>
      <c r="C33" s="10"/>
      <c r="D33" s="95" t="s">
        <v>6</v>
      </c>
      <c r="E33" s="10" t="s">
        <v>431</v>
      </c>
      <c r="F33" s="10" t="s">
        <v>432</v>
      </c>
      <c r="G33" s="95" t="s">
        <v>433</v>
      </c>
      <c r="H33" s="10" t="s">
        <v>386</v>
      </c>
      <c r="I33" s="10" t="s">
        <v>409</v>
      </c>
      <c r="J33" s="10" t="s">
        <v>5</v>
      </c>
      <c r="K33" s="17">
        <v>9</v>
      </c>
      <c r="L33" s="331">
        <v>2300000</v>
      </c>
      <c r="M33" s="331">
        <f t="shared" si="1"/>
        <v>20700000</v>
      </c>
      <c r="N33" s="46">
        <v>0</v>
      </c>
      <c r="O33" s="46">
        <v>0</v>
      </c>
      <c r="P33" s="46">
        <v>0</v>
      </c>
      <c r="Q33" s="46">
        <v>4</v>
      </c>
      <c r="R33" s="46">
        <v>5</v>
      </c>
      <c r="S33" s="46">
        <v>0</v>
      </c>
      <c r="T33" s="46">
        <v>0</v>
      </c>
      <c r="U33" s="46">
        <v>0</v>
      </c>
      <c r="V33" s="46">
        <v>0</v>
      </c>
      <c r="W33" s="46">
        <v>0</v>
      </c>
      <c r="X33" s="46">
        <v>0</v>
      </c>
      <c r="Y33" s="46">
        <v>0</v>
      </c>
      <c r="Z33" s="46">
        <v>0</v>
      </c>
      <c r="AA33" s="46">
        <v>0</v>
      </c>
      <c r="AB33" s="46">
        <v>0</v>
      </c>
      <c r="AC33" s="46">
        <v>0</v>
      </c>
      <c r="AD33" s="46">
        <v>0</v>
      </c>
      <c r="AE33" s="46">
        <v>0</v>
      </c>
      <c r="AF33" s="492"/>
      <c r="AG33" s="492"/>
    </row>
    <row r="34" spans="1:139" ht="38.25">
      <c r="A34" s="7">
        <v>24</v>
      </c>
      <c r="B34" s="10">
        <v>149</v>
      </c>
      <c r="C34" s="10"/>
      <c r="D34" s="95" t="s">
        <v>81</v>
      </c>
      <c r="E34" s="10" t="s">
        <v>373</v>
      </c>
      <c r="F34" s="10" t="s">
        <v>374</v>
      </c>
      <c r="G34" s="95" t="s">
        <v>434</v>
      </c>
      <c r="H34" s="10" t="s">
        <v>359</v>
      </c>
      <c r="I34" s="10" t="s">
        <v>360</v>
      </c>
      <c r="J34" s="10" t="s">
        <v>5</v>
      </c>
      <c r="K34" s="17">
        <v>9</v>
      </c>
      <c r="L34" s="331">
        <v>4000000</v>
      </c>
      <c r="M34" s="331">
        <f t="shared" si="1"/>
        <v>36000000</v>
      </c>
      <c r="N34" s="46">
        <v>0</v>
      </c>
      <c r="O34" s="46">
        <v>0</v>
      </c>
      <c r="P34" s="46">
        <v>0</v>
      </c>
      <c r="Q34" s="46">
        <v>4</v>
      </c>
      <c r="R34" s="46">
        <v>5</v>
      </c>
      <c r="S34" s="46">
        <v>0</v>
      </c>
      <c r="T34" s="46">
        <v>0</v>
      </c>
      <c r="U34" s="46">
        <v>0</v>
      </c>
      <c r="V34" s="46">
        <v>0</v>
      </c>
      <c r="W34" s="46">
        <v>0</v>
      </c>
      <c r="X34" s="46">
        <v>0</v>
      </c>
      <c r="Y34" s="46">
        <v>0</v>
      </c>
      <c r="Z34" s="46">
        <v>0</v>
      </c>
      <c r="AA34" s="46">
        <v>0</v>
      </c>
      <c r="AB34" s="46">
        <v>0</v>
      </c>
      <c r="AC34" s="46">
        <v>0</v>
      </c>
      <c r="AD34" s="46">
        <v>0</v>
      </c>
      <c r="AE34" s="46">
        <v>0</v>
      </c>
      <c r="AF34" s="492"/>
      <c r="AG34" s="492"/>
    </row>
    <row r="35" spans="1:139" ht="51">
      <c r="A35" s="7">
        <v>25</v>
      </c>
      <c r="B35" s="10">
        <v>150</v>
      </c>
      <c r="C35" s="10"/>
      <c r="D35" s="95" t="s">
        <v>435</v>
      </c>
      <c r="E35" s="10" t="s">
        <v>436</v>
      </c>
      <c r="F35" s="10" t="s">
        <v>437</v>
      </c>
      <c r="G35" s="95" t="s">
        <v>438</v>
      </c>
      <c r="H35" s="10" t="s">
        <v>386</v>
      </c>
      <c r="I35" s="10" t="s">
        <v>409</v>
      </c>
      <c r="J35" s="10" t="s">
        <v>5</v>
      </c>
      <c r="K35" s="17">
        <v>8</v>
      </c>
      <c r="L35" s="331">
        <v>3300000</v>
      </c>
      <c r="M35" s="331">
        <f t="shared" si="1"/>
        <v>26400000</v>
      </c>
      <c r="N35" s="46">
        <v>0</v>
      </c>
      <c r="O35" s="46">
        <v>0</v>
      </c>
      <c r="P35" s="46">
        <v>0</v>
      </c>
      <c r="Q35" s="46">
        <v>5</v>
      </c>
      <c r="R35" s="46">
        <v>3</v>
      </c>
      <c r="S35" s="46">
        <v>0</v>
      </c>
      <c r="T35" s="46">
        <v>0</v>
      </c>
      <c r="U35" s="46">
        <v>0</v>
      </c>
      <c r="V35" s="46">
        <v>0</v>
      </c>
      <c r="W35" s="46">
        <v>0</v>
      </c>
      <c r="X35" s="46">
        <v>0</v>
      </c>
      <c r="Y35" s="46">
        <v>0</v>
      </c>
      <c r="Z35" s="46">
        <v>0</v>
      </c>
      <c r="AA35" s="46">
        <v>0</v>
      </c>
      <c r="AB35" s="46">
        <v>0</v>
      </c>
      <c r="AC35" s="46">
        <v>0</v>
      </c>
      <c r="AD35" s="46">
        <v>0</v>
      </c>
      <c r="AE35" s="46">
        <v>0</v>
      </c>
      <c r="AF35" s="492"/>
      <c r="AG35" s="492"/>
    </row>
    <row r="36" spans="1:139" ht="25.5">
      <c r="A36" s="7">
        <v>26</v>
      </c>
      <c r="B36" s="10">
        <v>151</v>
      </c>
      <c r="C36" s="10"/>
      <c r="D36" s="95" t="s">
        <v>11</v>
      </c>
      <c r="E36" s="10" t="s">
        <v>11</v>
      </c>
      <c r="F36" s="10" t="s">
        <v>419</v>
      </c>
      <c r="G36" s="95" t="s">
        <v>439</v>
      </c>
      <c r="H36" s="10" t="s">
        <v>386</v>
      </c>
      <c r="I36" s="10" t="s">
        <v>409</v>
      </c>
      <c r="J36" s="10" t="s">
        <v>5</v>
      </c>
      <c r="K36" s="17">
        <v>2</v>
      </c>
      <c r="L36" s="331">
        <v>2100000</v>
      </c>
      <c r="M36" s="331">
        <f t="shared" si="1"/>
        <v>4200000</v>
      </c>
      <c r="N36" s="46">
        <v>0</v>
      </c>
      <c r="O36" s="46">
        <v>0</v>
      </c>
      <c r="P36" s="46">
        <v>0</v>
      </c>
      <c r="Q36" s="46">
        <v>0</v>
      </c>
      <c r="R36" s="46">
        <v>2</v>
      </c>
      <c r="S36" s="46">
        <v>0</v>
      </c>
      <c r="T36" s="46">
        <v>0</v>
      </c>
      <c r="U36" s="46">
        <v>0</v>
      </c>
      <c r="V36" s="46">
        <v>0</v>
      </c>
      <c r="W36" s="46">
        <v>0</v>
      </c>
      <c r="X36" s="46">
        <v>0</v>
      </c>
      <c r="Y36" s="46">
        <v>0</v>
      </c>
      <c r="Z36" s="46">
        <v>0</v>
      </c>
      <c r="AA36" s="46">
        <v>0</v>
      </c>
      <c r="AB36" s="46">
        <v>0</v>
      </c>
      <c r="AC36" s="46">
        <v>0</v>
      </c>
      <c r="AD36" s="46">
        <v>0</v>
      </c>
      <c r="AE36" s="46">
        <v>0</v>
      </c>
      <c r="AF36" s="492"/>
      <c r="AG36" s="492"/>
    </row>
    <row r="37" spans="1:139" ht="25.5">
      <c r="A37" s="7">
        <v>27</v>
      </c>
      <c r="B37" s="10">
        <v>152</v>
      </c>
      <c r="C37" s="10"/>
      <c r="D37" s="95" t="s">
        <v>11</v>
      </c>
      <c r="E37" s="10" t="s">
        <v>11</v>
      </c>
      <c r="F37" s="10" t="s">
        <v>419</v>
      </c>
      <c r="G37" s="95" t="s">
        <v>439</v>
      </c>
      <c r="H37" s="10" t="s">
        <v>386</v>
      </c>
      <c r="I37" s="10" t="s">
        <v>409</v>
      </c>
      <c r="J37" s="10" t="s">
        <v>5</v>
      </c>
      <c r="K37" s="17">
        <v>8</v>
      </c>
      <c r="L37" s="331">
        <v>2100000</v>
      </c>
      <c r="M37" s="331">
        <f t="shared" si="1"/>
        <v>16800000</v>
      </c>
      <c r="N37" s="46">
        <v>0</v>
      </c>
      <c r="O37" s="46">
        <v>0</v>
      </c>
      <c r="P37" s="46">
        <v>0</v>
      </c>
      <c r="Q37" s="46">
        <v>5</v>
      </c>
      <c r="R37" s="46">
        <v>3</v>
      </c>
      <c r="S37" s="46">
        <v>0</v>
      </c>
      <c r="T37" s="46">
        <v>0</v>
      </c>
      <c r="U37" s="46">
        <v>0</v>
      </c>
      <c r="V37" s="46">
        <v>0</v>
      </c>
      <c r="W37" s="46">
        <v>0</v>
      </c>
      <c r="X37" s="46">
        <v>0</v>
      </c>
      <c r="Y37" s="46">
        <v>0</v>
      </c>
      <c r="Z37" s="46">
        <v>0</v>
      </c>
      <c r="AA37" s="46">
        <v>0</v>
      </c>
      <c r="AB37" s="46">
        <v>0</v>
      </c>
      <c r="AC37" s="46">
        <v>0</v>
      </c>
      <c r="AD37" s="46">
        <v>0</v>
      </c>
      <c r="AE37" s="46">
        <v>0</v>
      </c>
      <c r="AF37" s="492"/>
      <c r="AG37" s="492"/>
    </row>
    <row r="38" spans="1:139" ht="38.25">
      <c r="A38" s="7">
        <v>28</v>
      </c>
      <c r="B38" s="10">
        <v>153</v>
      </c>
      <c r="C38" s="10"/>
      <c r="D38" s="95" t="s">
        <v>440</v>
      </c>
      <c r="E38" s="10" t="s">
        <v>441</v>
      </c>
      <c r="F38" s="10" t="s">
        <v>442</v>
      </c>
      <c r="G38" s="95" t="s">
        <v>443</v>
      </c>
      <c r="H38" s="10" t="s">
        <v>386</v>
      </c>
      <c r="I38" s="10" t="s">
        <v>387</v>
      </c>
      <c r="J38" s="10" t="s">
        <v>112</v>
      </c>
      <c r="K38" s="17">
        <v>23</v>
      </c>
      <c r="L38" s="331">
        <v>3500000</v>
      </c>
      <c r="M38" s="331">
        <f t="shared" si="1"/>
        <v>80500000</v>
      </c>
      <c r="N38" s="46">
        <v>0</v>
      </c>
      <c r="O38" s="46">
        <v>0</v>
      </c>
      <c r="P38" s="46">
        <v>0</v>
      </c>
      <c r="Q38" s="46">
        <v>18</v>
      </c>
      <c r="R38" s="46">
        <v>5</v>
      </c>
      <c r="S38" s="46">
        <v>0</v>
      </c>
      <c r="T38" s="46">
        <v>0</v>
      </c>
      <c r="U38" s="46">
        <v>0</v>
      </c>
      <c r="V38" s="46">
        <v>0</v>
      </c>
      <c r="W38" s="46">
        <v>0</v>
      </c>
      <c r="X38" s="46">
        <v>0</v>
      </c>
      <c r="Y38" s="46">
        <v>0</v>
      </c>
      <c r="Z38" s="46">
        <v>0</v>
      </c>
      <c r="AA38" s="46">
        <v>0</v>
      </c>
      <c r="AB38" s="46">
        <v>0</v>
      </c>
      <c r="AC38" s="46">
        <v>0</v>
      </c>
      <c r="AD38" s="46">
        <v>0</v>
      </c>
      <c r="AE38" s="46">
        <v>0</v>
      </c>
      <c r="AF38" s="492"/>
      <c r="AG38" s="492"/>
    </row>
    <row r="39" spans="1:139" ht="38.25">
      <c r="A39" s="7">
        <v>29</v>
      </c>
      <c r="B39" s="10">
        <v>154</v>
      </c>
      <c r="C39" s="10"/>
      <c r="D39" s="95" t="s">
        <v>444</v>
      </c>
      <c r="E39" s="10" t="s">
        <v>444</v>
      </c>
      <c r="F39" s="10" t="s">
        <v>445</v>
      </c>
      <c r="G39" s="95" t="s">
        <v>446</v>
      </c>
      <c r="H39" s="10" t="s">
        <v>386</v>
      </c>
      <c r="I39" s="10" t="s">
        <v>409</v>
      </c>
      <c r="J39" s="10" t="s">
        <v>5</v>
      </c>
      <c r="K39" s="17">
        <v>4</v>
      </c>
      <c r="L39" s="331">
        <v>1500000</v>
      </c>
      <c r="M39" s="331">
        <f t="shared" si="1"/>
        <v>6000000</v>
      </c>
      <c r="N39" s="46">
        <v>0</v>
      </c>
      <c r="O39" s="46">
        <v>0</v>
      </c>
      <c r="P39" s="46">
        <v>0</v>
      </c>
      <c r="Q39" s="46">
        <v>2</v>
      </c>
      <c r="R39" s="46">
        <v>2</v>
      </c>
      <c r="S39" s="46">
        <v>0</v>
      </c>
      <c r="T39" s="46">
        <v>0</v>
      </c>
      <c r="U39" s="46">
        <v>0</v>
      </c>
      <c r="V39" s="46">
        <v>0</v>
      </c>
      <c r="W39" s="46">
        <v>0</v>
      </c>
      <c r="X39" s="46">
        <v>0</v>
      </c>
      <c r="Y39" s="46">
        <v>0</v>
      </c>
      <c r="Z39" s="46">
        <v>0</v>
      </c>
      <c r="AA39" s="46">
        <v>0</v>
      </c>
      <c r="AB39" s="46">
        <v>0</v>
      </c>
      <c r="AC39" s="46">
        <v>0</v>
      </c>
      <c r="AD39" s="46">
        <v>0</v>
      </c>
      <c r="AE39" s="46">
        <v>0</v>
      </c>
      <c r="AF39" s="492"/>
      <c r="AG39" s="492"/>
    </row>
    <row r="40" spans="1:139" ht="25.5">
      <c r="A40" s="7">
        <v>30</v>
      </c>
      <c r="B40" s="10">
        <v>155</v>
      </c>
      <c r="C40" s="10"/>
      <c r="D40" s="95" t="s">
        <v>313</v>
      </c>
      <c r="E40" s="10" t="s">
        <v>313</v>
      </c>
      <c r="F40" s="10" t="s">
        <v>432</v>
      </c>
      <c r="G40" s="95" t="s">
        <v>447</v>
      </c>
      <c r="H40" s="10" t="s">
        <v>386</v>
      </c>
      <c r="I40" s="10" t="s">
        <v>409</v>
      </c>
      <c r="J40" s="10" t="s">
        <v>5</v>
      </c>
      <c r="K40" s="17">
        <v>9</v>
      </c>
      <c r="L40" s="331">
        <v>2200000</v>
      </c>
      <c r="M40" s="331">
        <f t="shared" si="1"/>
        <v>19800000</v>
      </c>
      <c r="N40" s="46">
        <v>0</v>
      </c>
      <c r="O40" s="46">
        <v>0</v>
      </c>
      <c r="P40" s="46">
        <v>0</v>
      </c>
      <c r="Q40" s="46">
        <v>4</v>
      </c>
      <c r="R40" s="46">
        <v>5</v>
      </c>
      <c r="S40" s="46">
        <v>0</v>
      </c>
      <c r="T40" s="46">
        <v>0</v>
      </c>
      <c r="U40" s="46">
        <v>0</v>
      </c>
      <c r="V40" s="46">
        <v>0</v>
      </c>
      <c r="W40" s="46">
        <v>0</v>
      </c>
      <c r="X40" s="46">
        <v>0</v>
      </c>
      <c r="Y40" s="46">
        <v>0</v>
      </c>
      <c r="Z40" s="46">
        <v>0</v>
      </c>
      <c r="AA40" s="46">
        <v>0</v>
      </c>
      <c r="AB40" s="46">
        <v>0</v>
      </c>
      <c r="AC40" s="46">
        <v>0</v>
      </c>
      <c r="AD40" s="46">
        <v>0</v>
      </c>
      <c r="AE40" s="46">
        <v>0</v>
      </c>
      <c r="AF40" s="492"/>
      <c r="AG40" s="492"/>
    </row>
    <row r="41" spans="1:139" ht="25.5">
      <c r="A41" s="7">
        <v>31</v>
      </c>
      <c r="B41" s="10">
        <v>156</v>
      </c>
      <c r="C41" s="10"/>
      <c r="D41" s="95" t="s">
        <v>448</v>
      </c>
      <c r="E41" s="10" t="s">
        <v>449</v>
      </c>
      <c r="F41" s="10" t="s">
        <v>437</v>
      </c>
      <c r="G41" s="95" t="s">
        <v>450</v>
      </c>
      <c r="H41" s="10" t="s">
        <v>386</v>
      </c>
      <c r="I41" s="10" t="s">
        <v>409</v>
      </c>
      <c r="J41" s="10" t="s">
        <v>5</v>
      </c>
      <c r="K41" s="17">
        <v>5</v>
      </c>
      <c r="L41" s="331">
        <v>1300000</v>
      </c>
      <c r="M41" s="331">
        <f t="shared" si="1"/>
        <v>6500000</v>
      </c>
      <c r="N41" s="46">
        <v>0</v>
      </c>
      <c r="O41" s="46">
        <v>0</v>
      </c>
      <c r="P41" s="46">
        <v>0</v>
      </c>
      <c r="Q41" s="46">
        <v>0</v>
      </c>
      <c r="R41" s="46">
        <v>5</v>
      </c>
      <c r="S41" s="46">
        <v>0</v>
      </c>
      <c r="T41" s="46">
        <v>0</v>
      </c>
      <c r="U41" s="46">
        <v>0</v>
      </c>
      <c r="V41" s="46">
        <v>0</v>
      </c>
      <c r="W41" s="46">
        <v>0</v>
      </c>
      <c r="X41" s="46">
        <v>0</v>
      </c>
      <c r="Y41" s="46">
        <v>0</v>
      </c>
      <c r="Z41" s="46">
        <v>0</v>
      </c>
      <c r="AA41" s="46">
        <v>0</v>
      </c>
      <c r="AB41" s="46">
        <v>0</v>
      </c>
      <c r="AC41" s="46">
        <v>0</v>
      </c>
      <c r="AD41" s="46">
        <v>0</v>
      </c>
      <c r="AE41" s="46">
        <v>0</v>
      </c>
      <c r="AF41" s="492"/>
      <c r="AG41" s="492"/>
    </row>
    <row r="42" spans="1:139" ht="25.5">
      <c r="A42" s="7">
        <v>32</v>
      </c>
      <c r="B42" s="10">
        <v>157</v>
      </c>
      <c r="C42" s="10"/>
      <c r="D42" s="95" t="s">
        <v>448</v>
      </c>
      <c r="E42" s="10" t="s">
        <v>449</v>
      </c>
      <c r="F42" s="10" t="s">
        <v>437</v>
      </c>
      <c r="G42" s="95" t="s">
        <v>450</v>
      </c>
      <c r="H42" s="10" t="s">
        <v>386</v>
      </c>
      <c r="I42" s="10" t="s">
        <v>409</v>
      </c>
      <c r="J42" s="10" t="s">
        <v>5</v>
      </c>
      <c r="K42" s="17">
        <v>6</v>
      </c>
      <c r="L42" s="331">
        <v>1300000</v>
      </c>
      <c r="M42" s="331">
        <f t="shared" si="1"/>
        <v>7800000</v>
      </c>
      <c r="N42" s="46">
        <v>0</v>
      </c>
      <c r="O42" s="46">
        <v>0</v>
      </c>
      <c r="P42" s="46">
        <v>0</v>
      </c>
      <c r="Q42" s="46">
        <v>6</v>
      </c>
      <c r="R42" s="46">
        <v>0</v>
      </c>
      <c r="S42" s="46">
        <v>0</v>
      </c>
      <c r="T42" s="46">
        <v>0</v>
      </c>
      <c r="U42" s="46">
        <v>0</v>
      </c>
      <c r="V42" s="46">
        <v>0</v>
      </c>
      <c r="W42" s="46">
        <v>0</v>
      </c>
      <c r="X42" s="46">
        <v>0</v>
      </c>
      <c r="Y42" s="46">
        <v>0</v>
      </c>
      <c r="Z42" s="46">
        <v>0</v>
      </c>
      <c r="AA42" s="46">
        <v>0</v>
      </c>
      <c r="AB42" s="46">
        <v>0</v>
      </c>
      <c r="AC42" s="46">
        <v>0</v>
      </c>
      <c r="AD42" s="46">
        <v>0</v>
      </c>
      <c r="AE42" s="46">
        <v>0</v>
      </c>
      <c r="AF42" s="492"/>
      <c r="AG42" s="492"/>
    </row>
    <row r="43" spans="1:139" ht="25.5">
      <c r="A43" s="7">
        <v>33</v>
      </c>
      <c r="B43" s="10">
        <v>158</v>
      </c>
      <c r="C43" s="10"/>
      <c r="D43" s="95" t="s">
        <v>315</v>
      </c>
      <c r="E43" s="10" t="s">
        <v>451</v>
      </c>
      <c r="F43" s="10" t="s">
        <v>432</v>
      </c>
      <c r="G43" s="95" t="s">
        <v>452</v>
      </c>
      <c r="H43" s="10" t="s">
        <v>386</v>
      </c>
      <c r="I43" s="10" t="s">
        <v>409</v>
      </c>
      <c r="J43" s="10" t="s">
        <v>5</v>
      </c>
      <c r="K43" s="17">
        <v>5</v>
      </c>
      <c r="L43" s="331">
        <v>1850000</v>
      </c>
      <c r="M43" s="331">
        <f t="shared" si="1"/>
        <v>9250000</v>
      </c>
      <c r="N43" s="46">
        <v>0</v>
      </c>
      <c r="O43" s="46">
        <v>0</v>
      </c>
      <c r="P43" s="46">
        <v>0</v>
      </c>
      <c r="Q43" s="46">
        <v>1</v>
      </c>
      <c r="R43" s="46">
        <v>4</v>
      </c>
      <c r="S43" s="46">
        <v>0</v>
      </c>
      <c r="T43" s="46">
        <v>0</v>
      </c>
      <c r="U43" s="46">
        <v>0</v>
      </c>
      <c r="V43" s="46">
        <v>0</v>
      </c>
      <c r="W43" s="46">
        <v>0</v>
      </c>
      <c r="X43" s="46">
        <v>0</v>
      </c>
      <c r="Y43" s="46">
        <v>0</v>
      </c>
      <c r="Z43" s="46">
        <v>0</v>
      </c>
      <c r="AA43" s="46">
        <v>0</v>
      </c>
      <c r="AB43" s="46">
        <v>0</v>
      </c>
      <c r="AC43" s="46">
        <v>0</v>
      </c>
      <c r="AD43" s="46">
        <v>0</v>
      </c>
      <c r="AE43" s="46">
        <v>0</v>
      </c>
      <c r="AF43" s="492"/>
      <c r="AG43" s="492"/>
    </row>
    <row r="44" spans="1:139" ht="63.75">
      <c r="A44" s="7">
        <v>34</v>
      </c>
      <c r="B44" s="10">
        <v>159</v>
      </c>
      <c r="C44" s="10"/>
      <c r="D44" s="95" t="s">
        <v>453</v>
      </c>
      <c r="E44" s="10" t="s">
        <v>111</v>
      </c>
      <c r="F44" s="10" t="s">
        <v>478</v>
      </c>
      <c r="G44" s="95" t="s">
        <v>454</v>
      </c>
      <c r="H44" s="10" t="s">
        <v>288</v>
      </c>
      <c r="I44" s="10" t="s">
        <v>115</v>
      </c>
      <c r="J44" s="10" t="s">
        <v>1449</v>
      </c>
      <c r="K44" s="17">
        <v>6</v>
      </c>
      <c r="L44" s="331">
        <v>433000</v>
      </c>
      <c r="M44" s="331">
        <f t="shared" si="1"/>
        <v>2598000</v>
      </c>
      <c r="N44" s="46">
        <v>0</v>
      </c>
      <c r="O44" s="46">
        <v>0</v>
      </c>
      <c r="P44" s="46">
        <v>0</v>
      </c>
      <c r="Q44" s="46">
        <v>2</v>
      </c>
      <c r="R44" s="46">
        <v>2</v>
      </c>
      <c r="S44" s="46">
        <v>2</v>
      </c>
      <c r="T44" s="46">
        <v>0</v>
      </c>
      <c r="U44" s="46">
        <v>0</v>
      </c>
      <c r="V44" s="46">
        <v>0</v>
      </c>
      <c r="W44" s="46">
        <v>0</v>
      </c>
      <c r="X44" s="46">
        <v>0</v>
      </c>
      <c r="Y44" s="46">
        <v>0</v>
      </c>
      <c r="Z44" s="46">
        <v>0</v>
      </c>
      <c r="AA44" s="46">
        <v>0</v>
      </c>
      <c r="AB44" s="46">
        <v>0</v>
      </c>
      <c r="AC44" s="46">
        <v>0</v>
      </c>
      <c r="AD44" s="46">
        <v>0</v>
      </c>
      <c r="AE44" s="46">
        <v>0</v>
      </c>
      <c r="AF44" s="492"/>
      <c r="AG44" s="492"/>
    </row>
    <row r="45" spans="1:139" ht="38.25">
      <c r="A45" s="7">
        <v>35</v>
      </c>
      <c r="B45" s="10">
        <v>160</v>
      </c>
      <c r="C45" s="10"/>
      <c r="D45" s="95" t="s">
        <v>291</v>
      </c>
      <c r="E45" s="10" t="s">
        <v>455</v>
      </c>
      <c r="F45" s="10" t="s">
        <v>456</v>
      </c>
      <c r="G45" s="95" t="s">
        <v>457</v>
      </c>
      <c r="H45" s="10" t="s">
        <v>386</v>
      </c>
      <c r="I45" s="10" t="s">
        <v>409</v>
      </c>
      <c r="J45" s="10" t="s">
        <v>112</v>
      </c>
      <c r="K45" s="17">
        <v>2</v>
      </c>
      <c r="L45" s="331">
        <v>3000000</v>
      </c>
      <c r="M45" s="331">
        <f t="shared" si="1"/>
        <v>6000000</v>
      </c>
      <c r="N45" s="46">
        <v>0</v>
      </c>
      <c r="O45" s="46">
        <v>0</v>
      </c>
      <c r="P45" s="46">
        <v>0</v>
      </c>
      <c r="Q45" s="46">
        <v>0</v>
      </c>
      <c r="R45" s="46">
        <v>2</v>
      </c>
      <c r="S45" s="46">
        <v>0</v>
      </c>
      <c r="T45" s="46">
        <v>0</v>
      </c>
      <c r="U45" s="46">
        <v>0</v>
      </c>
      <c r="V45" s="46">
        <v>0</v>
      </c>
      <c r="W45" s="46">
        <v>0</v>
      </c>
      <c r="X45" s="46">
        <v>0</v>
      </c>
      <c r="Y45" s="46">
        <v>0</v>
      </c>
      <c r="Z45" s="46">
        <v>0</v>
      </c>
      <c r="AA45" s="46">
        <v>0</v>
      </c>
      <c r="AB45" s="46">
        <v>0</v>
      </c>
      <c r="AC45" s="46">
        <v>0</v>
      </c>
      <c r="AD45" s="46">
        <v>0</v>
      </c>
      <c r="AE45" s="46">
        <v>0</v>
      </c>
      <c r="AF45" s="492"/>
      <c r="AG45" s="492"/>
    </row>
    <row r="46" spans="1:139" ht="38.25">
      <c r="A46" s="7">
        <v>36</v>
      </c>
      <c r="B46" s="10">
        <v>161</v>
      </c>
      <c r="C46" s="10"/>
      <c r="D46" s="95" t="s">
        <v>94</v>
      </c>
      <c r="E46" s="10" t="s">
        <v>110</v>
      </c>
      <c r="F46" s="10" t="s">
        <v>93</v>
      </c>
      <c r="G46" s="95" t="s">
        <v>458</v>
      </c>
      <c r="H46" s="10" t="s">
        <v>288</v>
      </c>
      <c r="I46" s="10" t="s">
        <v>115</v>
      </c>
      <c r="J46" s="10" t="s">
        <v>331</v>
      </c>
      <c r="K46" s="17">
        <v>20</v>
      </c>
      <c r="L46" s="331">
        <v>1470000</v>
      </c>
      <c r="M46" s="331">
        <f t="shared" si="1"/>
        <v>29400000</v>
      </c>
      <c r="N46" s="46">
        <v>0</v>
      </c>
      <c r="O46" s="46">
        <v>0</v>
      </c>
      <c r="P46" s="46">
        <v>0</v>
      </c>
      <c r="Q46" s="46">
        <v>5</v>
      </c>
      <c r="R46" s="46">
        <v>3</v>
      </c>
      <c r="S46" s="46">
        <v>12</v>
      </c>
      <c r="T46" s="46">
        <v>0</v>
      </c>
      <c r="U46" s="46">
        <v>0</v>
      </c>
      <c r="V46" s="46">
        <v>0</v>
      </c>
      <c r="W46" s="46">
        <v>0</v>
      </c>
      <c r="X46" s="46">
        <v>0</v>
      </c>
      <c r="Y46" s="46">
        <v>0</v>
      </c>
      <c r="Z46" s="46">
        <v>0</v>
      </c>
      <c r="AA46" s="46">
        <v>0</v>
      </c>
      <c r="AB46" s="46">
        <v>0</v>
      </c>
      <c r="AC46" s="46">
        <v>0</v>
      </c>
      <c r="AD46" s="46">
        <v>0</v>
      </c>
      <c r="AE46" s="46">
        <v>0</v>
      </c>
      <c r="AF46" s="492"/>
      <c r="AG46" s="492"/>
    </row>
    <row r="47" spans="1:139" ht="38.25">
      <c r="A47" s="7">
        <v>37</v>
      </c>
      <c r="B47" s="10">
        <v>162</v>
      </c>
      <c r="C47" s="10"/>
      <c r="D47" s="95" t="s">
        <v>459</v>
      </c>
      <c r="E47" s="10" t="s">
        <v>460</v>
      </c>
      <c r="F47" s="10" t="s">
        <v>461</v>
      </c>
      <c r="G47" s="95" t="s">
        <v>462</v>
      </c>
      <c r="H47" s="10" t="s">
        <v>386</v>
      </c>
      <c r="I47" s="10" t="s">
        <v>409</v>
      </c>
      <c r="J47" s="10" t="s">
        <v>5</v>
      </c>
      <c r="K47" s="17">
        <v>2</v>
      </c>
      <c r="L47" s="331">
        <v>900000</v>
      </c>
      <c r="M47" s="331">
        <f t="shared" si="1"/>
        <v>1800000</v>
      </c>
      <c r="N47" s="46">
        <v>0</v>
      </c>
      <c r="O47" s="46">
        <v>0</v>
      </c>
      <c r="P47" s="46">
        <v>0</v>
      </c>
      <c r="Q47" s="46">
        <v>0</v>
      </c>
      <c r="R47" s="46">
        <v>2</v>
      </c>
      <c r="S47" s="46">
        <v>0</v>
      </c>
      <c r="T47" s="46">
        <v>0</v>
      </c>
      <c r="U47" s="46">
        <v>0</v>
      </c>
      <c r="V47" s="46">
        <v>0</v>
      </c>
      <c r="W47" s="46">
        <v>0</v>
      </c>
      <c r="X47" s="46">
        <v>0</v>
      </c>
      <c r="Y47" s="46">
        <v>0</v>
      </c>
      <c r="Z47" s="46">
        <v>0</v>
      </c>
      <c r="AA47" s="46">
        <v>0</v>
      </c>
      <c r="AB47" s="46">
        <v>0</v>
      </c>
      <c r="AC47" s="46">
        <v>0</v>
      </c>
      <c r="AD47" s="46">
        <v>0</v>
      </c>
      <c r="AE47" s="46">
        <v>0</v>
      </c>
      <c r="AF47" s="492"/>
      <c r="AG47" s="492"/>
      <c r="AH47" s="103"/>
      <c r="AI47" s="104"/>
      <c r="AJ47" s="10"/>
      <c r="AK47" s="10"/>
      <c r="AL47" s="10"/>
      <c r="AM47" s="10"/>
      <c r="AN47" s="10"/>
      <c r="AO47" s="10"/>
      <c r="AP47" s="10"/>
      <c r="AQ47" s="10"/>
      <c r="AR47" s="10"/>
      <c r="AS47" s="10"/>
      <c r="AT47" s="10"/>
      <c r="AU47" s="10"/>
      <c r="AV47" s="10"/>
      <c r="AW47" s="10"/>
      <c r="AX47" s="10"/>
      <c r="AY47" s="10"/>
      <c r="AZ47" s="10"/>
      <c r="BA47" s="10"/>
      <c r="BB47" s="101"/>
      <c r="BC47" s="101"/>
      <c r="BD47" s="101"/>
      <c r="BE47" s="101"/>
      <c r="BF47" s="101"/>
      <c r="BG47" s="101"/>
      <c r="BH47" s="101"/>
      <c r="BI47" s="101"/>
      <c r="BJ47" s="101"/>
      <c r="BK47" s="101"/>
      <c r="BL47" s="101"/>
      <c r="BM47" s="101"/>
      <c r="BN47" s="101"/>
      <c r="BO47" s="101"/>
      <c r="BP47" s="101"/>
      <c r="BQ47" s="101"/>
      <c r="BR47" s="101"/>
      <c r="BS47" s="101"/>
      <c r="BT47" s="10"/>
      <c r="BU47" s="102"/>
      <c r="BV47" s="102"/>
      <c r="BW47" s="10"/>
      <c r="BX47" s="10"/>
      <c r="BY47" s="10"/>
      <c r="BZ47" s="10"/>
      <c r="CA47" s="10"/>
      <c r="CB47" s="27"/>
      <c r="CC47" s="103"/>
      <c r="CD47" s="104"/>
      <c r="CE47" s="10"/>
      <c r="CF47" s="10"/>
      <c r="CG47" s="10"/>
      <c r="CH47" s="10"/>
      <c r="CI47" s="10"/>
      <c r="CJ47" s="10"/>
      <c r="CK47" s="10"/>
      <c r="CL47" s="10"/>
      <c r="CM47" s="10"/>
      <c r="CN47" s="10"/>
      <c r="CO47" s="10"/>
      <c r="CP47" s="10"/>
      <c r="CQ47" s="10"/>
      <c r="CR47" s="10"/>
      <c r="CS47" s="10"/>
      <c r="CT47" s="10"/>
      <c r="CU47" s="10"/>
      <c r="CV47" s="10"/>
      <c r="CW47" s="101"/>
      <c r="CX47" s="101"/>
      <c r="CY47" s="101"/>
      <c r="CZ47" s="101"/>
      <c r="DA47" s="101"/>
      <c r="DB47" s="101"/>
      <c r="DC47" s="101"/>
      <c r="DD47" s="101"/>
      <c r="DE47" s="101"/>
      <c r="DF47" s="101"/>
      <c r="DG47" s="101"/>
      <c r="DH47" s="101"/>
      <c r="DI47" s="101"/>
      <c r="DJ47" s="101"/>
      <c r="DK47" s="101"/>
      <c r="DL47" s="101"/>
      <c r="DM47" s="101"/>
      <c r="DN47" s="101"/>
      <c r="DO47" s="10"/>
      <c r="DP47" s="102"/>
      <c r="DQ47" s="102"/>
      <c r="DR47" s="10"/>
      <c r="DS47" s="10"/>
      <c r="DT47" s="10"/>
      <c r="DU47" s="10"/>
      <c r="DV47" s="10"/>
      <c r="DW47" s="27"/>
      <c r="DX47" s="103"/>
      <c r="DY47" s="104"/>
      <c r="DZ47" s="10"/>
      <c r="EA47" s="10"/>
      <c r="EB47" s="10"/>
      <c r="EC47" s="10"/>
      <c r="ED47" s="10"/>
      <c r="EE47" s="10"/>
      <c r="EF47" s="10"/>
      <c r="EG47" s="10"/>
      <c r="EH47" s="10"/>
      <c r="EI47" s="10"/>
    </row>
    <row r="48" spans="1:139" ht="38.25">
      <c r="A48" s="7">
        <v>38</v>
      </c>
      <c r="B48" s="10">
        <v>163</v>
      </c>
      <c r="C48" s="10"/>
      <c r="D48" s="95" t="s">
        <v>463</v>
      </c>
      <c r="E48" s="10" t="s">
        <v>83</v>
      </c>
      <c r="F48" s="10" t="s">
        <v>464</v>
      </c>
      <c r="G48" s="95" t="s">
        <v>465</v>
      </c>
      <c r="H48" s="10" t="s">
        <v>3</v>
      </c>
      <c r="I48" s="10" t="s">
        <v>4</v>
      </c>
      <c r="J48" s="10" t="s">
        <v>5</v>
      </c>
      <c r="K48" s="17">
        <v>2</v>
      </c>
      <c r="L48" s="331">
        <v>4500000</v>
      </c>
      <c r="M48" s="331">
        <f t="shared" si="1"/>
        <v>9000000</v>
      </c>
      <c r="N48" s="46">
        <v>0</v>
      </c>
      <c r="O48" s="46">
        <v>0</v>
      </c>
      <c r="P48" s="46">
        <v>0</v>
      </c>
      <c r="Q48" s="46">
        <v>0</v>
      </c>
      <c r="R48" s="46">
        <v>2</v>
      </c>
      <c r="S48" s="46">
        <v>0</v>
      </c>
      <c r="T48" s="46">
        <v>0</v>
      </c>
      <c r="U48" s="46">
        <v>0</v>
      </c>
      <c r="V48" s="46">
        <v>0</v>
      </c>
      <c r="W48" s="46">
        <v>0</v>
      </c>
      <c r="X48" s="46">
        <v>0</v>
      </c>
      <c r="Y48" s="46">
        <v>0</v>
      </c>
      <c r="Z48" s="46">
        <v>0</v>
      </c>
      <c r="AA48" s="46">
        <v>0</v>
      </c>
      <c r="AB48" s="46">
        <v>0</v>
      </c>
      <c r="AC48" s="46">
        <v>0</v>
      </c>
      <c r="AD48" s="46">
        <v>0</v>
      </c>
      <c r="AE48" s="46">
        <v>0</v>
      </c>
      <c r="AF48" s="492"/>
      <c r="AG48" s="492"/>
      <c r="AH48" s="103"/>
      <c r="AI48" s="104"/>
      <c r="AJ48" s="10"/>
      <c r="AK48" s="10"/>
      <c r="AL48" s="10"/>
      <c r="AM48" s="10"/>
      <c r="AN48" s="10"/>
      <c r="AO48" s="10"/>
      <c r="AP48" s="10"/>
      <c r="AQ48" s="10"/>
      <c r="AR48" s="10"/>
      <c r="AS48" s="10"/>
      <c r="AT48" s="10"/>
      <c r="AU48" s="10"/>
      <c r="AV48" s="10"/>
      <c r="AW48" s="10"/>
      <c r="AX48" s="10"/>
      <c r="AY48" s="10"/>
      <c r="AZ48" s="10"/>
      <c r="BA48" s="10"/>
      <c r="BB48" s="101"/>
      <c r="BC48" s="101"/>
      <c r="BD48" s="101"/>
      <c r="BE48" s="101"/>
      <c r="BF48" s="101"/>
      <c r="BG48" s="101"/>
      <c r="BH48" s="101"/>
      <c r="BI48" s="101"/>
      <c r="BJ48" s="101"/>
      <c r="BK48" s="101"/>
      <c r="BL48" s="101"/>
      <c r="BM48" s="101"/>
      <c r="BN48" s="101"/>
      <c r="BO48" s="101"/>
      <c r="BP48" s="101"/>
      <c r="BQ48" s="101"/>
      <c r="BR48" s="101"/>
      <c r="BS48" s="101"/>
      <c r="BT48" s="10"/>
      <c r="BU48" s="102"/>
      <c r="BV48" s="102"/>
      <c r="BW48" s="10"/>
      <c r="BX48" s="10"/>
      <c r="BY48" s="10"/>
      <c r="BZ48" s="10"/>
      <c r="CA48" s="10"/>
      <c r="CB48" s="27"/>
      <c r="CC48" s="103"/>
      <c r="CD48" s="104"/>
      <c r="CE48" s="10"/>
      <c r="CF48" s="10"/>
      <c r="CG48" s="10"/>
      <c r="CH48" s="10"/>
      <c r="CI48" s="10"/>
      <c r="CJ48" s="10"/>
      <c r="CK48" s="10"/>
      <c r="CL48" s="10"/>
      <c r="CM48" s="10"/>
      <c r="CN48" s="10"/>
      <c r="CO48" s="10"/>
      <c r="CP48" s="10"/>
      <c r="CQ48" s="10"/>
      <c r="CR48" s="10"/>
      <c r="CS48" s="10"/>
      <c r="CT48" s="10"/>
      <c r="CU48" s="10"/>
      <c r="CV48" s="10"/>
      <c r="CW48" s="101"/>
      <c r="CX48" s="101"/>
      <c r="CY48" s="101"/>
      <c r="CZ48" s="101"/>
      <c r="DA48" s="101"/>
      <c r="DB48" s="101"/>
      <c r="DC48" s="101"/>
      <c r="DD48" s="101"/>
      <c r="DE48" s="101"/>
      <c r="DF48" s="101"/>
      <c r="DG48" s="101"/>
      <c r="DH48" s="101"/>
      <c r="DI48" s="101"/>
      <c r="DJ48" s="101"/>
      <c r="DK48" s="101"/>
      <c r="DL48" s="101"/>
      <c r="DM48" s="101"/>
      <c r="DN48" s="101"/>
      <c r="DO48" s="10"/>
      <c r="DP48" s="102"/>
      <c r="DQ48" s="102"/>
      <c r="DR48" s="10"/>
      <c r="DS48" s="10"/>
      <c r="DT48" s="10"/>
      <c r="DU48" s="10"/>
      <c r="DV48" s="10"/>
      <c r="DW48" s="27"/>
      <c r="DX48" s="103"/>
      <c r="DY48" s="104"/>
      <c r="DZ48" s="10"/>
      <c r="EA48" s="10"/>
      <c r="EB48" s="10"/>
      <c r="EC48" s="10"/>
      <c r="ED48" s="10"/>
      <c r="EE48" s="10"/>
      <c r="EF48" s="10"/>
      <c r="EG48" s="10"/>
      <c r="EH48" s="10"/>
      <c r="EI48" s="10"/>
    </row>
    <row r="49" spans="1:139" ht="25.5">
      <c r="A49" s="7">
        <v>39</v>
      </c>
      <c r="B49" s="10">
        <v>164</v>
      </c>
      <c r="C49" s="10"/>
      <c r="D49" s="95" t="s">
        <v>466</v>
      </c>
      <c r="E49" s="10" t="s">
        <v>365</v>
      </c>
      <c r="F49" s="10" t="s">
        <v>424</v>
      </c>
      <c r="G49" s="95" t="s">
        <v>467</v>
      </c>
      <c r="H49" s="10" t="s">
        <v>386</v>
      </c>
      <c r="I49" s="10" t="s">
        <v>387</v>
      </c>
      <c r="J49" s="10" t="s">
        <v>5</v>
      </c>
      <c r="K49" s="17">
        <v>2</v>
      </c>
      <c r="L49" s="331">
        <v>2000000</v>
      </c>
      <c r="M49" s="331">
        <f t="shared" si="1"/>
        <v>4000000</v>
      </c>
      <c r="N49" s="46">
        <v>0</v>
      </c>
      <c r="O49" s="46">
        <v>0</v>
      </c>
      <c r="P49" s="46">
        <v>0</v>
      </c>
      <c r="Q49" s="46">
        <v>0</v>
      </c>
      <c r="R49" s="46">
        <v>2</v>
      </c>
      <c r="S49" s="46">
        <v>0</v>
      </c>
      <c r="T49" s="46">
        <v>0</v>
      </c>
      <c r="U49" s="46">
        <v>0</v>
      </c>
      <c r="V49" s="46">
        <v>0</v>
      </c>
      <c r="W49" s="46">
        <v>0</v>
      </c>
      <c r="X49" s="46">
        <v>0</v>
      </c>
      <c r="Y49" s="46">
        <v>0</v>
      </c>
      <c r="Z49" s="46">
        <v>0</v>
      </c>
      <c r="AA49" s="46">
        <v>0</v>
      </c>
      <c r="AB49" s="46">
        <v>0</v>
      </c>
      <c r="AC49" s="46">
        <v>0</v>
      </c>
      <c r="AD49" s="46">
        <v>0</v>
      </c>
      <c r="AE49" s="46">
        <v>0</v>
      </c>
      <c r="AF49" s="492"/>
      <c r="AG49" s="492"/>
      <c r="AH49" s="103"/>
      <c r="AI49" s="104"/>
      <c r="AJ49" s="10"/>
      <c r="AK49" s="10"/>
      <c r="AL49" s="10"/>
      <c r="AM49" s="10"/>
      <c r="AN49" s="10"/>
      <c r="AO49" s="10"/>
      <c r="AP49" s="10"/>
      <c r="AQ49" s="10"/>
      <c r="AR49" s="10"/>
      <c r="AS49" s="10"/>
      <c r="AT49" s="10"/>
      <c r="AU49" s="10"/>
      <c r="AV49" s="10"/>
      <c r="AW49" s="10"/>
      <c r="AX49" s="10"/>
      <c r="AY49" s="10"/>
      <c r="AZ49" s="10"/>
      <c r="BA49" s="10"/>
      <c r="BB49" s="101"/>
      <c r="BC49" s="101"/>
      <c r="BD49" s="101"/>
      <c r="BE49" s="101"/>
      <c r="BF49" s="101"/>
      <c r="BG49" s="101"/>
      <c r="BH49" s="101"/>
      <c r="BI49" s="101"/>
      <c r="BJ49" s="101"/>
      <c r="BK49" s="101"/>
      <c r="BL49" s="101"/>
      <c r="BM49" s="101"/>
      <c r="BN49" s="101"/>
      <c r="BO49" s="101"/>
      <c r="BP49" s="101"/>
      <c r="BQ49" s="101"/>
      <c r="BR49" s="101"/>
      <c r="BS49" s="101"/>
      <c r="BT49" s="10"/>
      <c r="BU49" s="102"/>
      <c r="BV49" s="102"/>
      <c r="BW49" s="10"/>
      <c r="BX49" s="10"/>
      <c r="BY49" s="10"/>
      <c r="BZ49" s="10"/>
      <c r="CA49" s="10"/>
      <c r="CB49" s="27"/>
      <c r="CC49" s="103"/>
      <c r="CD49" s="104"/>
      <c r="CE49" s="10"/>
      <c r="CF49" s="10"/>
      <c r="CG49" s="10"/>
      <c r="CH49" s="10"/>
      <c r="CI49" s="10"/>
      <c r="CJ49" s="10"/>
      <c r="CK49" s="10"/>
      <c r="CL49" s="10"/>
      <c r="CM49" s="10"/>
      <c r="CN49" s="10"/>
      <c r="CO49" s="10"/>
      <c r="CP49" s="10"/>
      <c r="CQ49" s="10"/>
      <c r="CR49" s="10"/>
      <c r="CS49" s="10"/>
      <c r="CT49" s="10"/>
      <c r="CU49" s="10"/>
      <c r="CV49" s="10"/>
      <c r="CW49" s="101"/>
      <c r="CX49" s="101"/>
      <c r="CY49" s="101"/>
      <c r="CZ49" s="101"/>
      <c r="DA49" s="101"/>
      <c r="DB49" s="101"/>
      <c r="DC49" s="101"/>
      <c r="DD49" s="101"/>
      <c r="DE49" s="101"/>
      <c r="DF49" s="101"/>
      <c r="DG49" s="101"/>
      <c r="DH49" s="101"/>
      <c r="DI49" s="101"/>
      <c r="DJ49" s="101"/>
      <c r="DK49" s="101"/>
      <c r="DL49" s="101"/>
      <c r="DM49" s="101"/>
      <c r="DN49" s="101"/>
      <c r="DO49" s="10"/>
      <c r="DP49" s="102"/>
      <c r="DQ49" s="102"/>
      <c r="DR49" s="10"/>
      <c r="DS49" s="10"/>
      <c r="DT49" s="10"/>
      <c r="DU49" s="10"/>
      <c r="DV49" s="10"/>
      <c r="DW49" s="27"/>
      <c r="DX49" s="103"/>
      <c r="DY49" s="104"/>
      <c r="DZ49" s="10"/>
      <c r="EA49" s="10"/>
      <c r="EB49" s="10"/>
      <c r="EC49" s="10"/>
      <c r="ED49" s="10"/>
      <c r="EE49" s="10"/>
      <c r="EF49" s="10"/>
      <c r="EG49" s="10"/>
      <c r="EH49" s="10"/>
      <c r="EI49" s="10"/>
    </row>
    <row r="50" spans="1:139" ht="38.25">
      <c r="A50" s="7">
        <v>40</v>
      </c>
      <c r="B50" s="10">
        <v>165</v>
      </c>
      <c r="C50" s="10"/>
      <c r="D50" s="95" t="s">
        <v>468</v>
      </c>
      <c r="E50" s="10" t="s">
        <v>469</v>
      </c>
      <c r="F50" s="10" t="s">
        <v>442</v>
      </c>
      <c r="G50" s="95" t="s">
        <v>470</v>
      </c>
      <c r="H50" s="10" t="s">
        <v>386</v>
      </c>
      <c r="I50" s="10" t="s">
        <v>387</v>
      </c>
      <c r="J50" s="10" t="s">
        <v>5</v>
      </c>
      <c r="K50" s="17">
        <v>4</v>
      </c>
      <c r="L50" s="331">
        <v>4000000</v>
      </c>
      <c r="M50" s="331">
        <f t="shared" si="1"/>
        <v>16000000</v>
      </c>
      <c r="N50" s="46">
        <v>0</v>
      </c>
      <c r="O50" s="46">
        <v>0</v>
      </c>
      <c r="P50" s="46">
        <v>0</v>
      </c>
      <c r="Q50" s="46">
        <v>0</v>
      </c>
      <c r="R50" s="46">
        <v>4</v>
      </c>
      <c r="S50" s="46">
        <v>0</v>
      </c>
      <c r="T50" s="46">
        <v>0</v>
      </c>
      <c r="U50" s="46">
        <v>0</v>
      </c>
      <c r="V50" s="46">
        <v>0</v>
      </c>
      <c r="W50" s="46">
        <v>0</v>
      </c>
      <c r="X50" s="46">
        <v>0</v>
      </c>
      <c r="Y50" s="46">
        <v>0</v>
      </c>
      <c r="Z50" s="46">
        <v>0</v>
      </c>
      <c r="AA50" s="46">
        <v>0</v>
      </c>
      <c r="AB50" s="46">
        <v>0</v>
      </c>
      <c r="AC50" s="46">
        <v>0</v>
      </c>
      <c r="AD50" s="46">
        <v>0</v>
      </c>
      <c r="AE50" s="46">
        <v>0</v>
      </c>
      <c r="AF50" s="492"/>
      <c r="AG50" s="492"/>
      <c r="AH50" s="103"/>
      <c r="AI50" s="104"/>
      <c r="AJ50" s="10"/>
      <c r="AK50" s="10"/>
      <c r="AL50" s="10"/>
      <c r="AM50" s="10"/>
      <c r="AN50" s="10"/>
      <c r="AO50" s="10"/>
      <c r="AP50" s="10"/>
      <c r="AQ50" s="10"/>
      <c r="AR50" s="10"/>
      <c r="AS50" s="10"/>
      <c r="AT50" s="10"/>
      <c r="AU50" s="10"/>
      <c r="AV50" s="10"/>
      <c r="AW50" s="10"/>
      <c r="AX50" s="10"/>
      <c r="AY50" s="10"/>
      <c r="AZ50" s="10"/>
      <c r="BA50" s="10"/>
      <c r="BB50" s="101"/>
      <c r="BC50" s="101"/>
      <c r="BD50" s="101"/>
      <c r="BE50" s="101"/>
      <c r="BF50" s="101"/>
      <c r="BG50" s="101"/>
      <c r="BH50" s="101"/>
      <c r="BI50" s="101"/>
      <c r="BJ50" s="101"/>
      <c r="BK50" s="101"/>
      <c r="BL50" s="101"/>
      <c r="BM50" s="101"/>
      <c r="BN50" s="101"/>
      <c r="BO50" s="101"/>
      <c r="BP50" s="101"/>
      <c r="BQ50" s="101"/>
      <c r="BR50" s="101"/>
      <c r="BS50" s="101"/>
      <c r="BT50" s="10"/>
      <c r="BU50" s="102"/>
      <c r="BV50" s="102"/>
      <c r="BW50" s="10"/>
      <c r="BX50" s="10"/>
      <c r="BY50" s="10"/>
      <c r="BZ50" s="10"/>
      <c r="CA50" s="10"/>
      <c r="CB50" s="27"/>
      <c r="CC50" s="103"/>
      <c r="CD50" s="104"/>
      <c r="CE50" s="10"/>
      <c r="CF50" s="10"/>
      <c r="CG50" s="10"/>
      <c r="CH50" s="10"/>
      <c r="CI50" s="10"/>
      <c r="CJ50" s="10"/>
      <c r="CK50" s="10"/>
      <c r="CL50" s="10"/>
      <c r="CM50" s="10"/>
      <c r="CN50" s="10"/>
      <c r="CO50" s="10"/>
      <c r="CP50" s="10"/>
      <c r="CQ50" s="10"/>
      <c r="CR50" s="10"/>
      <c r="CS50" s="10"/>
      <c r="CT50" s="10"/>
      <c r="CU50" s="10"/>
      <c r="CV50" s="10"/>
      <c r="CW50" s="101"/>
      <c r="CX50" s="101"/>
      <c r="CY50" s="101"/>
      <c r="CZ50" s="101"/>
      <c r="DA50" s="101"/>
      <c r="DB50" s="101"/>
      <c r="DC50" s="101"/>
      <c r="DD50" s="101"/>
      <c r="DE50" s="101"/>
      <c r="DF50" s="101"/>
      <c r="DG50" s="101"/>
      <c r="DH50" s="101"/>
      <c r="DI50" s="101"/>
      <c r="DJ50" s="101"/>
      <c r="DK50" s="101"/>
      <c r="DL50" s="101"/>
      <c r="DM50" s="101"/>
      <c r="DN50" s="101"/>
      <c r="DO50" s="10"/>
      <c r="DP50" s="102"/>
      <c r="DQ50" s="102"/>
      <c r="DR50" s="10"/>
      <c r="DS50" s="10"/>
      <c r="DT50" s="10"/>
      <c r="DU50" s="10"/>
      <c r="DV50" s="10"/>
      <c r="DW50" s="27"/>
      <c r="DX50" s="103"/>
      <c r="DY50" s="104"/>
      <c r="DZ50" s="10"/>
      <c r="EA50" s="10"/>
      <c r="EB50" s="10"/>
      <c r="EC50" s="10"/>
      <c r="ED50" s="10"/>
      <c r="EE50" s="10"/>
      <c r="EF50" s="10"/>
      <c r="EG50" s="10"/>
      <c r="EH50" s="10"/>
      <c r="EI50" s="10"/>
    </row>
    <row r="51" spans="1:139" ht="63.75">
      <c r="A51" s="7">
        <v>41</v>
      </c>
      <c r="B51" s="10">
        <v>166</v>
      </c>
      <c r="C51" s="10"/>
      <c r="D51" s="95" t="s">
        <v>471</v>
      </c>
      <c r="E51" s="10" t="s">
        <v>14</v>
      </c>
      <c r="F51" s="10" t="s">
        <v>472</v>
      </c>
      <c r="G51" s="95" t="s">
        <v>473</v>
      </c>
      <c r="H51" s="10" t="s">
        <v>3</v>
      </c>
      <c r="I51" s="10" t="s">
        <v>4</v>
      </c>
      <c r="J51" s="10" t="s">
        <v>5</v>
      </c>
      <c r="K51" s="17">
        <v>2</v>
      </c>
      <c r="L51" s="331">
        <v>2001000</v>
      </c>
      <c r="M51" s="331">
        <f t="shared" si="1"/>
        <v>4002000</v>
      </c>
      <c r="N51" s="46">
        <v>0</v>
      </c>
      <c r="O51" s="46">
        <v>0</v>
      </c>
      <c r="P51" s="46">
        <v>0</v>
      </c>
      <c r="Q51" s="46">
        <v>0</v>
      </c>
      <c r="R51" s="46">
        <v>2</v>
      </c>
      <c r="S51" s="46">
        <v>0</v>
      </c>
      <c r="T51" s="46">
        <v>0</v>
      </c>
      <c r="U51" s="46">
        <v>0</v>
      </c>
      <c r="V51" s="46">
        <v>0</v>
      </c>
      <c r="W51" s="46">
        <v>0</v>
      </c>
      <c r="X51" s="46">
        <v>0</v>
      </c>
      <c r="Y51" s="46">
        <v>0</v>
      </c>
      <c r="Z51" s="46">
        <v>0</v>
      </c>
      <c r="AA51" s="46">
        <v>0</v>
      </c>
      <c r="AB51" s="46">
        <v>0</v>
      </c>
      <c r="AC51" s="46">
        <v>0</v>
      </c>
      <c r="AD51" s="46">
        <v>0</v>
      </c>
      <c r="AE51" s="46">
        <v>0</v>
      </c>
      <c r="AF51" s="492"/>
      <c r="AG51" s="492"/>
      <c r="AH51" s="103"/>
      <c r="AI51" s="104"/>
      <c r="AJ51" s="10"/>
      <c r="AK51" s="10"/>
      <c r="AL51" s="10"/>
      <c r="AM51" s="10"/>
      <c r="AN51" s="10"/>
      <c r="AO51" s="10"/>
      <c r="AP51" s="10"/>
      <c r="AQ51" s="10"/>
      <c r="AR51" s="10"/>
      <c r="AS51" s="10"/>
      <c r="AT51" s="10"/>
      <c r="AU51" s="10"/>
      <c r="AV51" s="10"/>
      <c r="AW51" s="10"/>
      <c r="AX51" s="10"/>
      <c r="AY51" s="10"/>
      <c r="AZ51" s="10"/>
      <c r="BA51" s="10"/>
      <c r="BB51" s="101"/>
      <c r="BC51" s="101"/>
      <c r="BD51" s="101"/>
      <c r="BE51" s="101"/>
      <c r="BF51" s="101"/>
      <c r="BG51" s="101"/>
      <c r="BH51" s="101"/>
      <c r="BI51" s="101"/>
      <c r="BJ51" s="101"/>
      <c r="BK51" s="101"/>
      <c r="BL51" s="101"/>
      <c r="BM51" s="101"/>
      <c r="BN51" s="101"/>
      <c r="BO51" s="101"/>
      <c r="BP51" s="101"/>
      <c r="BQ51" s="101"/>
      <c r="BR51" s="101"/>
      <c r="BS51" s="101"/>
      <c r="BT51" s="10"/>
      <c r="BU51" s="102"/>
      <c r="BV51" s="102"/>
      <c r="BW51" s="10"/>
      <c r="BX51" s="10"/>
      <c r="BY51" s="10"/>
      <c r="BZ51" s="10"/>
      <c r="CA51" s="10"/>
      <c r="CB51" s="27"/>
      <c r="CC51" s="103"/>
      <c r="CD51" s="104"/>
      <c r="CE51" s="10"/>
      <c r="CF51" s="10"/>
      <c r="CG51" s="10"/>
      <c r="CH51" s="10"/>
      <c r="CI51" s="10"/>
      <c r="CJ51" s="10"/>
      <c r="CK51" s="10"/>
      <c r="CL51" s="10"/>
      <c r="CM51" s="10"/>
      <c r="CN51" s="10"/>
      <c r="CO51" s="10"/>
      <c r="CP51" s="10"/>
      <c r="CQ51" s="10"/>
      <c r="CR51" s="10"/>
      <c r="CS51" s="10"/>
      <c r="CT51" s="10"/>
      <c r="CU51" s="10"/>
      <c r="CV51" s="10"/>
      <c r="CW51" s="101"/>
      <c r="CX51" s="101"/>
      <c r="CY51" s="101"/>
      <c r="CZ51" s="101"/>
      <c r="DA51" s="101"/>
      <c r="DB51" s="101"/>
      <c r="DC51" s="101"/>
      <c r="DD51" s="101"/>
      <c r="DE51" s="101"/>
      <c r="DF51" s="101"/>
      <c r="DG51" s="101"/>
      <c r="DH51" s="101"/>
      <c r="DI51" s="101"/>
      <c r="DJ51" s="101"/>
      <c r="DK51" s="101"/>
      <c r="DL51" s="101"/>
      <c r="DM51" s="101"/>
      <c r="DN51" s="101"/>
      <c r="DO51" s="10"/>
      <c r="DP51" s="102"/>
      <c r="DQ51" s="102"/>
      <c r="DR51" s="10"/>
      <c r="DS51" s="10"/>
      <c r="DT51" s="10"/>
      <c r="DU51" s="10"/>
      <c r="DV51" s="10"/>
      <c r="DW51" s="27"/>
      <c r="DX51" s="103"/>
      <c r="DY51" s="104"/>
      <c r="DZ51" s="10"/>
      <c r="EA51" s="10"/>
      <c r="EB51" s="10"/>
      <c r="EC51" s="10"/>
      <c r="ED51" s="10"/>
      <c r="EE51" s="10"/>
      <c r="EF51" s="10"/>
      <c r="EG51" s="10"/>
      <c r="EH51" s="10"/>
      <c r="EI51" s="10"/>
    </row>
    <row r="52" spans="1:139">
      <c r="A52" s="53"/>
      <c r="B52" s="151" t="s">
        <v>474</v>
      </c>
      <c r="C52" s="152"/>
      <c r="D52" s="152"/>
      <c r="E52" s="152"/>
      <c r="F52" s="98"/>
      <c r="G52" s="176"/>
      <c r="H52" s="98"/>
      <c r="I52" s="98"/>
      <c r="J52" s="98"/>
      <c r="K52" s="486"/>
      <c r="L52" s="331"/>
      <c r="M52" s="332">
        <f>SUM(M53:M84)</f>
        <v>602880000</v>
      </c>
      <c r="N52" s="46"/>
      <c r="O52" s="46"/>
      <c r="P52" s="46"/>
      <c r="Q52" s="46"/>
      <c r="R52" s="46"/>
      <c r="S52" s="46"/>
      <c r="T52" s="46"/>
      <c r="U52" s="46"/>
      <c r="V52" s="46"/>
      <c r="W52" s="46"/>
      <c r="X52" s="46"/>
      <c r="Y52" s="46"/>
      <c r="Z52" s="46"/>
      <c r="AA52" s="46"/>
      <c r="AB52" s="46"/>
      <c r="AC52" s="46"/>
      <c r="AD52" s="46"/>
      <c r="AE52" s="46"/>
      <c r="AF52" s="492"/>
      <c r="AG52" s="492"/>
    </row>
    <row r="53" spans="1:139" ht="25.5">
      <c r="A53" s="7">
        <v>42</v>
      </c>
      <c r="B53" s="10">
        <v>167</v>
      </c>
      <c r="C53" s="10"/>
      <c r="D53" s="95" t="s">
        <v>418</v>
      </c>
      <c r="E53" s="10" t="s">
        <v>71</v>
      </c>
      <c r="F53" s="10" t="s">
        <v>419</v>
      </c>
      <c r="G53" s="95" t="s">
        <v>420</v>
      </c>
      <c r="H53" s="10" t="s">
        <v>386</v>
      </c>
      <c r="I53" s="10" t="s">
        <v>387</v>
      </c>
      <c r="J53" s="10" t="s">
        <v>5</v>
      </c>
      <c r="K53" s="17">
        <v>11</v>
      </c>
      <c r="L53" s="331">
        <v>1500000</v>
      </c>
      <c r="M53" s="331">
        <f t="shared" ref="M53:M84" si="2">L53*K53</f>
        <v>16500000</v>
      </c>
      <c r="N53" s="46">
        <v>0</v>
      </c>
      <c r="O53" s="46">
        <v>0</v>
      </c>
      <c r="P53" s="46">
        <v>0</v>
      </c>
      <c r="Q53" s="46">
        <v>0</v>
      </c>
      <c r="R53" s="46">
        <v>0</v>
      </c>
      <c r="S53" s="46">
        <v>0</v>
      </c>
      <c r="T53" s="46">
        <v>0</v>
      </c>
      <c r="U53" s="46">
        <v>0</v>
      </c>
      <c r="V53" s="46">
        <v>0</v>
      </c>
      <c r="W53" s="46">
        <v>0</v>
      </c>
      <c r="X53" s="46">
        <v>0</v>
      </c>
      <c r="Y53" s="46">
        <v>0</v>
      </c>
      <c r="Z53" s="46">
        <v>11</v>
      </c>
      <c r="AA53" s="46">
        <v>0</v>
      </c>
      <c r="AB53" s="46">
        <v>0</v>
      </c>
      <c r="AC53" s="46">
        <v>0</v>
      </c>
      <c r="AD53" s="46">
        <v>0</v>
      </c>
      <c r="AE53" s="46">
        <v>0</v>
      </c>
      <c r="AF53" s="492"/>
      <c r="AG53" s="492"/>
    </row>
    <row r="54" spans="1:139" ht="38.25">
      <c r="A54" s="7">
        <v>43</v>
      </c>
      <c r="B54" s="10">
        <v>168</v>
      </c>
      <c r="C54" s="10"/>
      <c r="D54" s="95" t="s">
        <v>286</v>
      </c>
      <c r="E54" s="10" t="s">
        <v>369</v>
      </c>
      <c r="F54" s="110" t="s">
        <v>424</v>
      </c>
      <c r="G54" s="95" t="s">
        <v>425</v>
      </c>
      <c r="H54" s="10" t="s">
        <v>386</v>
      </c>
      <c r="I54" s="10" t="s">
        <v>387</v>
      </c>
      <c r="J54" s="10" t="s">
        <v>5</v>
      </c>
      <c r="K54" s="17">
        <v>5</v>
      </c>
      <c r="L54" s="331">
        <v>1500000</v>
      </c>
      <c r="M54" s="331">
        <f t="shared" si="2"/>
        <v>7500000</v>
      </c>
      <c r="N54" s="46">
        <v>0</v>
      </c>
      <c r="O54" s="46">
        <v>0</v>
      </c>
      <c r="P54" s="46">
        <v>0</v>
      </c>
      <c r="Q54" s="46">
        <v>0</v>
      </c>
      <c r="R54" s="46">
        <v>0</v>
      </c>
      <c r="S54" s="46">
        <v>0</v>
      </c>
      <c r="T54" s="46">
        <v>0</v>
      </c>
      <c r="U54" s="46">
        <v>0</v>
      </c>
      <c r="V54" s="46">
        <v>0</v>
      </c>
      <c r="W54" s="46">
        <v>0</v>
      </c>
      <c r="X54" s="46">
        <v>0</v>
      </c>
      <c r="Y54" s="46">
        <v>0</v>
      </c>
      <c r="Z54" s="46">
        <v>5</v>
      </c>
      <c r="AA54" s="46">
        <v>0</v>
      </c>
      <c r="AB54" s="46">
        <v>0</v>
      </c>
      <c r="AC54" s="46">
        <v>0</v>
      </c>
      <c r="AD54" s="46">
        <v>0</v>
      </c>
      <c r="AE54" s="46">
        <v>0</v>
      </c>
      <c r="AF54" s="492"/>
      <c r="AG54" s="492"/>
    </row>
    <row r="55" spans="1:139" ht="63.75">
      <c r="A55" s="7">
        <v>44</v>
      </c>
      <c r="B55" s="10">
        <v>169</v>
      </c>
      <c r="C55" s="10"/>
      <c r="D55" s="95" t="s">
        <v>428</v>
      </c>
      <c r="E55" s="10" t="s">
        <v>475</v>
      </c>
      <c r="F55" s="10" t="s">
        <v>390</v>
      </c>
      <c r="G55" s="95" t="s">
        <v>430</v>
      </c>
      <c r="H55" s="10" t="s">
        <v>386</v>
      </c>
      <c r="I55" s="10" t="s">
        <v>387</v>
      </c>
      <c r="J55" s="10" t="s">
        <v>5</v>
      </c>
      <c r="K55" s="17">
        <v>6</v>
      </c>
      <c r="L55" s="331">
        <v>5000000</v>
      </c>
      <c r="M55" s="331">
        <f t="shared" si="2"/>
        <v>30000000</v>
      </c>
      <c r="N55" s="46">
        <v>0</v>
      </c>
      <c r="O55" s="46">
        <v>0</v>
      </c>
      <c r="P55" s="46">
        <v>0</v>
      </c>
      <c r="Q55" s="46">
        <v>0</v>
      </c>
      <c r="R55" s="46">
        <v>0</v>
      </c>
      <c r="S55" s="46">
        <v>0</v>
      </c>
      <c r="T55" s="46">
        <v>0</v>
      </c>
      <c r="U55" s="46">
        <v>0</v>
      </c>
      <c r="V55" s="46">
        <v>0</v>
      </c>
      <c r="W55" s="46">
        <v>0</v>
      </c>
      <c r="X55" s="46">
        <v>0</v>
      </c>
      <c r="Y55" s="46">
        <v>0</v>
      </c>
      <c r="Z55" s="46">
        <v>6</v>
      </c>
      <c r="AA55" s="46">
        <v>0</v>
      </c>
      <c r="AB55" s="46">
        <v>0</v>
      </c>
      <c r="AC55" s="46">
        <v>0</v>
      </c>
      <c r="AD55" s="46">
        <v>0</v>
      </c>
      <c r="AE55" s="46">
        <v>0</v>
      </c>
      <c r="AF55" s="492"/>
      <c r="AG55" s="492"/>
    </row>
    <row r="56" spans="1:139" ht="25.5">
      <c r="A56" s="7">
        <v>45</v>
      </c>
      <c r="B56" s="10">
        <v>170</v>
      </c>
      <c r="C56" s="10"/>
      <c r="D56" s="95" t="s">
        <v>6</v>
      </c>
      <c r="E56" s="10" t="s">
        <v>6</v>
      </c>
      <c r="F56" s="10" t="s">
        <v>432</v>
      </c>
      <c r="G56" s="95" t="s">
        <v>433</v>
      </c>
      <c r="H56" s="10" t="s">
        <v>386</v>
      </c>
      <c r="I56" s="10" t="s">
        <v>387</v>
      </c>
      <c r="J56" s="10" t="s">
        <v>5</v>
      </c>
      <c r="K56" s="17">
        <v>20</v>
      </c>
      <c r="L56" s="331">
        <v>2300000</v>
      </c>
      <c r="M56" s="331">
        <f t="shared" si="2"/>
        <v>46000000</v>
      </c>
      <c r="N56" s="46">
        <v>0</v>
      </c>
      <c r="O56" s="46">
        <v>0</v>
      </c>
      <c r="P56" s="46">
        <v>0</v>
      </c>
      <c r="Q56" s="46">
        <v>0</v>
      </c>
      <c r="R56" s="46">
        <v>0</v>
      </c>
      <c r="S56" s="46">
        <v>0</v>
      </c>
      <c r="T56" s="46">
        <v>0</v>
      </c>
      <c r="U56" s="46">
        <v>0</v>
      </c>
      <c r="V56" s="46">
        <v>0</v>
      </c>
      <c r="W56" s="46">
        <v>0</v>
      </c>
      <c r="X56" s="46">
        <v>0</v>
      </c>
      <c r="Y56" s="46">
        <v>0</v>
      </c>
      <c r="Z56" s="46">
        <v>20</v>
      </c>
      <c r="AA56" s="46">
        <v>0</v>
      </c>
      <c r="AB56" s="46">
        <v>0</v>
      </c>
      <c r="AC56" s="46">
        <v>0</v>
      </c>
      <c r="AD56" s="46">
        <v>0</v>
      </c>
      <c r="AE56" s="46">
        <v>0</v>
      </c>
      <c r="AF56" s="492"/>
      <c r="AG56" s="492"/>
    </row>
    <row r="57" spans="1:139" ht="51">
      <c r="A57" s="7">
        <v>46</v>
      </c>
      <c r="B57" s="10">
        <v>171</v>
      </c>
      <c r="C57" s="10"/>
      <c r="D57" s="95" t="s">
        <v>476</v>
      </c>
      <c r="E57" s="10" t="s">
        <v>110</v>
      </c>
      <c r="F57" s="10" t="s">
        <v>329</v>
      </c>
      <c r="G57" s="95" t="s">
        <v>414</v>
      </c>
      <c r="H57" s="10" t="s">
        <v>288</v>
      </c>
      <c r="I57" s="10" t="s">
        <v>115</v>
      </c>
      <c r="J57" s="10" t="s">
        <v>5</v>
      </c>
      <c r="K57" s="17">
        <v>12</v>
      </c>
      <c r="L57" s="331">
        <v>1470000</v>
      </c>
      <c r="M57" s="331">
        <f t="shared" si="2"/>
        <v>17640000</v>
      </c>
      <c r="N57" s="46">
        <v>0</v>
      </c>
      <c r="O57" s="46">
        <v>0</v>
      </c>
      <c r="P57" s="46">
        <v>0</v>
      </c>
      <c r="Q57" s="46">
        <v>0</v>
      </c>
      <c r="R57" s="46">
        <v>0</v>
      </c>
      <c r="S57" s="46">
        <v>0</v>
      </c>
      <c r="T57" s="46">
        <v>0</v>
      </c>
      <c r="U57" s="46">
        <v>0</v>
      </c>
      <c r="V57" s="46">
        <v>0</v>
      </c>
      <c r="W57" s="46">
        <v>0</v>
      </c>
      <c r="X57" s="46">
        <v>0</v>
      </c>
      <c r="Y57" s="46">
        <v>0</v>
      </c>
      <c r="Z57" s="46">
        <v>12</v>
      </c>
      <c r="AA57" s="46">
        <v>0</v>
      </c>
      <c r="AB57" s="46">
        <v>0</v>
      </c>
      <c r="AC57" s="46">
        <v>0</v>
      </c>
      <c r="AD57" s="46">
        <v>0</v>
      </c>
      <c r="AE57" s="46">
        <v>0</v>
      </c>
      <c r="AF57" s="492"/>
      <c r="AG57" s="492"/>
    </row>
    <row r="58" spans="1:139" ht="51">
      <c r="A58" s="7">
        <v>47</v>
      </c>
      <c r="B58" s="10">
        <v>172</v>
      </c>
      <c r="C58" s="10"/>
      <c r="D58" s="95" t="s">
        <v>477</v>
      </c>
      <c r="E58" s="10" t="s">
        <v>111</v>
      </c>
      <c r="F58" s="10" t="s">
        <v>478</v>
      </c>
      <c r="G58" s="95" t="s">
        <v>454</v>
      </c>
      <c r="H58" s="10" t="s">
        <v>288</v>
      </c>
      <c r="I58" s="10" t="s">
        <v>115</v>
      </c>
      <c r="J58" s="10" t="s">
        <v>410</v>
      </c>
      <c r="K58" s="17">
        <v>12</v>
      </c>
      <c r="L58" s="331">
        <v>750000</v>
      </c>
      <c r="M58" s="331">
        <f t="shared" si="2"/>
        <v>9000000</v>
      </c>
      <c r="N58" s="46">
        <v>0</v>
      </c>
      <c r="O58" s="46">
        <v>0</v>
      </c>
      <c r="P58" s="46">
        <v>0</v>
      </c>
      <c r="Q58" s="46">
        <v>0</v>
      </c>
      <c r="R58" s="46">
        <v>0</v>
      </c>
      <c r="S58" s="46">
        <v>0</v>
      </c>
      <c r="T58" s="46">
        <v>0</v>
      </c>
      <c r="U58" s="46">
        <v>0</v>
      </c>
      <c r="V58" s="46">
        <v>0</v>
      </c>
      <c r="W58" s="46">
        <v>0</v>
      </c>
      <c r="X58" s="46">
        <v>0</v>
      </c>
      <c r="Y58" s="46">
        <v>0</v>
      </c>
      <c r="Z58" s="46">
        <v>12</v>
      </c>
      <c r="AA58" s="46">
        <v>0</v>
      </c>
      <c r="AB58" s="46">
        <v>0</v>
      </c>
      <c r="AC58" s="46">
        <v>0</v>
      </c>
      <c r="AD58" s="46">
        <v>0</v>
      </c>
      <c r="AE58" s="46">
        <v>0</v>
      </c>
      <c r="AF58" s="492"/>
      <c r="AG58" s="492"/>
    </row>
    <row r="59" spans="1:139" ht="25.5">
      <c r="A59" s="7">
        <v>48</v>
      </c>
      <c r="B59" s="10">
        <v>173</v>
      </c>
      <c r="C59" s="10"/>
      <c r="D59" s="95" t="s">
        <v>444</v>
      </c>
      <c r="E59" s="10" t="s">
        <v>444</v>
      </c>
      <c r="F59" s="10" t="s">
        <v>456</v>
      </c>
      <c r="G59" s="95" t="s">
        <v>446</v>
      </c>
      <c r="H59" s="10" t="s">
        <v>386</v>
      </c>
      <c r="I59" s="10" t="s">
        <v>387</v>
      </c>
      <c r="J59" s="10" t="s">
        <v>5</v>
      </c>
      <c r="K59" s="17">
        <v>10</v>
      </c>
      <c r="L59" s="331">
        <v>1500000</v>
      </c>
      <c r="M59" s="331">
        <f t="shared" si="2"/>
        <v>15000000</v>
      </c>
      <c r="N59" s="46">
        <v>0</v>
      </c>
      <c r="O59" s="46">
        <v>0</v>
      </c>
      <c r="P59" s="46">
        <v>0</v>
      </c>
      <c r="Q59" s="46">
        <v>0</v>
      </c>
      <c r="R59" s="46">
        <v>0</v>
      </c>
      <c r="S59" s="46">
        <v>0</v>
      </c>
      <c r="T59" s="46">
        <v>0</v>
      </c>
      <c r="U59" s="46">
        <v>0</v>
      </c>
      <c r="V59" s="46">
        <v>0</v>
      </c>
      <c r="W59" s="46">
        <v>0</v>
      </c>
      <c r="X59" s="46">
        <v>0</v>
      </c>
      <c r="Y59" s="46">
        <v>0</v>
      </c>
      <c r="Z59" s="46">
        <v>10</v>
      </c>
      <c r="AA59" s="46">
        <v>0</v>
      </c>
      <c r="AB59" s="46">
        <v>0</v>
      </c>
      <c r="AC59" s="46">
        <v>0</v>
      </c>
      <c r="AD59" s="46">
        <v>0</v>
      </c>
      <c r="AE59" s="46">
        <v>0</v>
      </c>
      <c r="AF59" s="492"/>
      <c r="AG59" s="492"/>
    </row>
    <row r="60" spans="1:139" ht="25.5">
      <c r="A60" s="7">
        <v>49</v>
      </c>
      <c r="B60" s="10">
        <v>174</v>
      </c>
      <c r="C60" s="10"/>
      <c r="D60" s="95" t="s">
        <v>313</v>
      </c>
      <c r="E60" s="10" t="s">
        <v>313</v>
      </c>
      <c r="F60" s="10" t="s">
        <v>432</v>
      </c>
      <c r="G60" s="95" t="s">
        <v>447</v>
      </c>
      <c r="H60" s="10" t="s">
        <v>386</v>
      </c>
      <c r="I60" s="10" t="s">
        <v>387</v>
      </c>
      <c r="J60" s="10" t="s">
        <v>5</v>
      </c>
      <c r="K60" s="17">
        <v>20</v>
      </c>
      <c r="L60" s="331">
        <v>2200000</v>
      </c>
      <c r="M60" s="331">
        <f t="shared" si="2"/>
        <v>44000000</v>
      </c>
      <c r="N60" s="46">
        <v>0</v>
      </c>
      <c r="O60" s="46">
        <v>0</v>
      </c>
      <c r="P60" s="46">
        <v>0</v>
      </c>
      <c r="Q60" s="46">
        <v>0</v>
      </c>
      <c r="R60" s="46">
        <v>0</v>
      </c>
      <c r="S60" s="46">
        <v>0</v>
      </c>
      <c r="T60" s="46">
        <v>0</v>
      </c>
      <c r="U60" s="46">
        <v>0</v>
      </c>
      <c r="V60" s="46">
        <v>0</v>
      </c>
      <c r="W60" s="46">
        <v>0</v>
      </c>
      <c r="X60" s="46">
        <v>0</v>
      </c>
      <c r="Y60" s="46">
        <v>0</v>
      </c>
      <c r="Z60" s="46">
        <v>20</v>
      </c>
      <c r="AA60" s="46">
        <v>0</v>
      </c>
      <c r="AB60" s="46">
        <v>0</v>
      </c>
      <c r="AC60" s="46">
        <v>0</v>
      </c>
      <c r="AD60" s="46">
        <v>0</v>
      </c>
      <c r="AE60" s="46">
        <v>0</v>
      </c>
      <c r="AF60" s="492"/>
      <c r="AG60" s="492"/>
    </row>
    <row r="61" spans="1:139" ht="25.5">
      <c r="A61" s="7">
        <v>50</v>
      </c>
      <c r="B61" s="10">
        <v>175</v>
      </c>
      <c r="C61" s="10"/>
      <c r="D61" s="95" t="s">
        <v>315</v>
      </c>
      <c r="E61" s="10" t="s">
        <v>451</v>
      </c>
      <c r="F61" s="10" t="s">
        <v>432</v>
      </c>
      <c r="G61" s="95" t="s">
        <v>452</v>
      </c>
      <c r="H61" s="10" t="s">
        <v>386</v>
      </c>
      <c r="I61" s="10" t="s">
        <v>387</v>
      </c>
      <c r="J61" s="10" t="s">
        <v>5</v>
      </c>
      <c r="K61" s="17">
        <v>20</v>
      </c>
      <c r="L61" s="331">
        <v>1850000</v>
      </c>
      <c r="M61" s="331">
        <f t="shared" si="2"/>
        <v>37000000</v>
      </c>
      <c r="N61" s="46">
        <v>0</v>
      </c>
      <c r="O61" s="46">
        <v>0</v>
      </c>
      <c r="P61" s="46">
        <v>0</v>
      </c>
      <c r="Q61" s="46">
        <v>0</v>
      </c>
      <c r="R61" s="46">
        <v>0</v>
      </c>
      <c r="S61" s="46">
        <v>0</v>
      </c>
      <c r="T61" s="46">
        <v>0</v>
      </c>
      <c r="U61" s="46">
        <v>0</v>
      </c>
      <c r="V61" s="46">
        <v>0</v>
      </c>
      <c r="W61" s="46">
        <v>0</v>
      </c>
      <c r="X61" s="46">
        <v>0</v>
      </c>
      <c r="Y61" s="46">
        <v>0</v>
      </c>
      <c r="Z61" s="46">
        <v>20</v>
      </c>
      <c r="AA61" s="46">
        <v>0</v>
      </c>
      <c r="AB61" s="46">
        <v>0</v>
      </c>
      <c r="AC61" s="46">
        <v>0</v>
      </c>
      <c r="AD61" s="46">
        <v>0</v>
      </c>
      <c r="AE61" s="46">
        <v>0</v>
      </c>
      <c r="AF61" s="492"/>
      <c r="AG61" s="492"/>
    </row>
    <row r="62" spans="1:139" ht="38.25">
      <c r="A62" s="7">
        <v>51</v>
      </c>
      <c r="B62" s="10">
        <v>176</v>
      </c>
      <c r="C62" s="10"/>
      <c r="D62" s="95" t="s">
        <v>413</v>
      </c>
      <c r="E62" s="10" t="s">
        <v>110</v>
      </c>
      <c r="F62" s="10" t="s">
        <v>93</v>
      </c>
      <c r="G62" s="95" t="s">
        <v>414</v>
      </c>
      <c r="H62" s="10" t="s">
        <v>288</v>
      </c>
      <c r="I62" s="10" t="s">
        <v>115</v>
      </c>
      <c r="J62" s="10" t="s">
        <v>410</v>
      </c>
      <c r="K62" s="17">
        <v>12</v>
      </c>
      <c r="L62" s="331">
        <v>1470000</v>
      </c>
      <c r="M62" s="331">
        <f t="shared" si="2"/>
        <v>17640000</v>
      </c>
      <c r="N62" s="46">
        <v>0</v>
      </c>
      <c r="O62" s="46">
        <v>0</v>
      </c>
      <c r="P62" s="46">
        <v>0</v>
      </c>
      <c r="Q62" s="46">
        <v>0</v>
      </c>
      <c r="R62" s="46">
        <v>0</v>
      </c>
      <c r="S62" s="46">
        <v>0</v>
      </c>
      <c r="T62" s="46">
        <v>0</v>
      </c>
      <c r="U62" s="46">
        <v>0</v>
      </c>
      <c r="V62" s="46">
        <v>0</v>
      </c>
      <c r="W62" s="46">
        <v>0</v>
      </c>
      <c r="X62" s="46">
        <v>0</v>
      </c>
      <c r="Y62" s="46">
        <v>0</v>
      </c>
      <c r="Z62" s="46">
        <v>12</v>
      </c>
      <c r="AA62" s="46">
        <v>0</v>
      </c>
      <c r="AB62" s="46">
        <v>0</v>
      </c>
      <c r="AC62" s="46">
        <v>0</v>
      </c>
      <c r="AD62" s="46">
        <v>0</v>
      </c>
      <c r="AE62" s="46">
        <v>0</v>
      </c>
      <c r="AF62" s="492"/>
      <c r="AG62" s="492"/>
    </row>
    <row r="63" spans="1:139" ht="51">
      <c r="A63" s="7">
        <v>52</v>
      </c>
      <c r="B63" s="10">
        <v>177</v>
      </c>
      <c r="C63" s="10"/>
      <c r="D63" s="95" t="s">
        <v>415</v>
      </c>
      <c r="E63" s="10" t="s">
        <v>302</v>
      </c>
      <c r="F63" s="10" t="s">
        <v>416</v>
      </c>
      <c r="G63" s="95" t="s">
        <v>417</v>
      </c>
      <c r="H63" s="10" t="s">
        <v>386</v>
      </c>
      <c r="I63" s="10" t="s">
        <v>387</v>
      </c>
      <c r="J63" s="10" t="s">
        <v>5</v>
      </c>
      <c r="K63" s="17">
        <v>10</v>
      </c>
      <c r="L63" s="331">
        <v>1700000</v>
      </c>
      <c r="M63" s="331">
        <f t="shared" si="2"/>
        <v>17000000</v>
      </c>
      <c r="N63" s="46">
        <v>0</v>
      </c>
      <c r="O63" s="46">
        <v>0</v>
      </c>
      <c r="P63" s="46">
        <v>0</v>
      </c>
      <c r="Q63" s="46">
        <v>0</v>
      </c>
      <c r="R63" s="46">
        <v>0</v>
      </c>
      <c r="S63" s="46">
        <v>0</v>
      </c>
      <c r="T63" s="46">
        <v>0</v>
      </c>
      <c r="U63" s="46">
        <v>0</v>
      </c>
      <c r="V63" s="46">
        <v>0</v>
      </c>
      <c r="W63" s="46">
        <v>0</v>
      </c>
      <c r="X63" s="46">
        <v>0</v>
      </c>
      <c r="Y63" s="46">
        <v>0</v>
      </c>
      <c r="Z63" s="46">
        <v>10</v>
      </c>
      <c r="AA63" s="46">
        <v>0</v>
      </c>
      <c r="AB63" s="46">
        <v>0</v>
      </c>
      <c r="AC63" s="46">
        <v>0</v>
      </c>
      <c r="AD63" s="46">
        <v>0</v>
      </c>
      <c r="AE63" s="46">
        <v>0</v>
      </c>
      <c r="AF63" s="492"/>
      <c r="AG63" s="492"/>
    </row>
    <row r="64" spans="1:139" ht="51">
      <c r="A64" s="7">
        <v>53</v>
      </c>
      <c r="B64" s="10">
        <v>178</v>
      </c>
      <c r="C64" s="10"/>
      <c r="D64" s="95" t="s">
        <v>415</v>
      </c>
      <c r="E64" s="10" t="s">
        <v>302</v>
      </c>
      <c r="F64" s="10" t="s">
        <v>416</v>
      </c>
      <c r="G64" s="95" t="s">
        <v>417</v>
      </c>
      <c r="H64" s="10" t="s">
        <v>386</v>
      </c>
      <c r="I64" s="10" t="s">
        <v>387</v>
      </c>
      <c r="J64" s="10" t="s">
        <v>5</v>
      </c>
      <c r="K64" s="17">
        <v>25</v>
      </c>
      <c r="L64" s="331">
        <v>1700000</v>
      </c>
      <c r="M64" s="331">
        <f t="shared" si="2"/>
        <v>42500000</v>
      </c>
      <c r="N64" s="46">
        <v>0</v>
      </c>
      <c r="O64" s="46">
        <v>0</v>
      </c>
      <c r="P64" s="46">
        <v>0</v>
      </c>
      <c r="Q64" s="46">
        <v>0</v>
      </c>
      <c r="R64" s="46">
        <v>0</v>
      </c>
      <c r="S64" s="46">
        <v>0</v>
      </c>
      <c r="T64" s="46">
        <v>0</v>
      </c>
      <c r="U64" s="46">
        <v>0</v>
      </c>
      <c r="V64" s="46">
        <v>0</v>
      </c>
      <c r="W64" s="46">
        <v>0</v>
      </c>
      <c r="X64" s="46">
        <v>0</v>
      </c>
      <c r="Y64" s="46">
        <v>0</v>
      </c>
      <c r="Z64" s="46">
        <v>25</v>
      </c>
      <c r="AA64" s="46">
        <v>0</v>
      </c>
      <c r="AB64" s="46">
        <v>0</v>
      </c>
      <c r="AC64" s="46">
        <v>0</v>
      </c>
      <c r="AD64" s="46">
        <v>0</v>
      </c>
      <c r="AE64" s="46">
        <v>0</v>
      </c>
      <c r="AF64" s="492"/>
      <c r="AG64" s="492"/>
    </row>
    <row r="65" spans="1:33" ht="25.5">
      <c r="A65" s="7">
        <v>54</v>
      </c>
      <c r="B65" s="10">
        <v>179</v>
      </c>
      <c r="C65" s="10"/>
      <c r="D65" s="95" t="s">
        <v>418</v>
      </c>
      <c r="E65" s="10" t="s">
        <v>71</v>
      </c>
      <c r="F65" s="10" t="s">
        <v>419</v>
      </c>
      <c r="G65" s="95" t="s">
        <v>420</v>
      </c>
      <c r="H65" s="10" t="s">
        <v>386</v>
      </c>
      <c r="I65" s="10" t="s">
        <v>387</v>
      </c>
      <c r="J65" s="10" t="s">
        <v>5</v>
      </c>
      <c r="K65" s="17">
        <v>6</v>
      </c>
      <c r="L65" s="331">
        <v>1500000</v>
      </c>
      <c r="M65" s="331">
        <f t="shared" si="2"/>
        <v>9000000</v>
      </c>
      <c r="N65" s="46">
        <v>0</v>
      </c>
      <c r="O65" s="46">
        <v>0</v>
      </c>
      <c r="P65" s="46">
        <v>0</v>
      </c>
      <c r="Q65" s="46">
        <v>0</v>
      </c>
      <c r="R65" s="46">
        <v>0</v>
      </c>
      <c r="S65" s="46">
        <v>0</v>
      </c>
      <c r="T65" s="46">
        <v>0</v>
      </c>
      <c r="U65" s="46">
        <v>0</v>
      </c>
      <c r="V65" s="46">
        <v>0</v>
      </c>
      <c r="W65" s="46">
        <v>0</v>
      </c>
      <c r="X65" s="46">
        <v>0</v>
      </c>
      <c r="Y65" s="46">
        <v>0</v>
      </c>
      <c r="Z65" s="46">
        <v>6</v>
      </c>
      <c r="AA65" s="46">
        <v>0</v>
      </c>
      <c r="AB65" s="46">
        <v>0</v>
      </c>
      <c r="AC65" s="46">
        <v>0</v>
      </c>
      <c r="AD65" s="46">
        <v>0</v>
      </c>
      <c r="AE65" s="46">
        <v>0</v>
      </c>
      <c r="AF65" s="492"/>
      <c r="AG65" s="492"/>
    </row>
    <row r="66" spans="1:33" ht="63.75">
      <c r="A66" s="7">
        <v>55</v>
      </c>
      <c r="B66" s="10">
        <v>180</v>
      </c>
      <c r="C66" s="10"/>
      <c r="D66" s="95" t="s">
        <v>421</v>
      </c>
      <c r="E66" s="10" t="s">
        <v>479</v>
      </c>
      <c r="F66" s="10" t="s">
        <v>416</v>
      </c>
      <c r="G66" s="95" t="s">
        <v>423</v>
      </c>
      <c r="H66" s="10" t="s">
        <v>386</v>
      </c>
      <c r="I66" s="10" t="s">
        <v>387</v>
      </c>
      <c r="J66" s="10" t="s">
        <v>5</v>
      </c>
      <c r="K66" s="17">
        <v>10</v>
      </c>
      <c r="L66" s="331">
        <v>1700000</v>
      </c>
      <c r="M66" s="331">
        <f t="shared" si="2"/>
        <v>17000000</v>
      </c>
      <c r="N66" s="46">
        <v>0</v>
      </c>
      <c r="O66" s="46">
        <v>0</v>
      </c>
      <c r="P66" s="46">
        <v>0</v>
      </c>
      <c r="Q66" s="46">
        <v>0</v>
      </c>
      <c r="R66" s="46">
        <v>0</v>
      </c>
      <c r="S66" s="46">
        <v>0</v>
      </c>
      <c r="T66" s="46">
        <v>0</v>
      </c>
      <c r="U66" s="46">
        <v>0</v>
      </c>
      <c r="V66" s="46">
        <v>0</v>
      </c>
      <c r="W66" s="46">
        <v>0</v>
      </c>
      <c r="X66" s="46">
        <v>0</v>
      </c>
      <c r="Y66" s="46">
        <v>0</v>
      </c>
      <c r="Z66" s="46">
        <v>10</v>
      </c>
      <c r="AA66" s="46">
        <v>0</v>
      </c>
      <c r="AB66" s="46">
        <v>0</v>
      </c>
      <c r="AC66" s="46">
        <v>0</v>
      </c>
      <c r="AD66" s="46">
        <v>0</v>
      </c>
      <c r="AE66" s="46">
        <v>0</v>
      </c>
      <c r="AF66" s="492"/>
      <c r="AG66" s="492"/>
    </row>
    <row r="67" spans="1:33" ht="63.75">
      <c r="A67" s="7">
        <v>56</v>
      </c>
      <c r="B67" s="10">
        <v>181</v>
      </c>
      <c r="C67" s="10"/>
      <c r="D67" s="95" t="s">
        <v>421</v>
      </c>
      <c r="E67" s="10" t="s">
        <v>479</v>
      </c>
      <c r="F67" s="10" t="s">
        <v>416</v>
      </c>
      <c r="G67" s="95" t="s">
        <v>423</v>
      </c>
      <c r="H67" s="10" t="s">
        <v>386</v>
      </c>
      <c r="I67" s="10" t="s">
        <v>387</v>
      </c>
      <c r="J67" s="10" t="s">
        <v>5</v>
      </c>
      <c r="K67" s="17">
        <v>25</v>
      </c>
      <c r="L67" s="331">
        <v>1700000</v>
      </c>
      <c r="M67" s="331">
        <f t="shared" si="2"/>
        <v>42500000</v>
      </c>
      <c r="N67" s="46">
        <v>0</v>
      </c>
      <c r="O67" s="46">
        <v>0</v>
      </c>
      <c r="P67" s="46">
        <v>0</v>
      </c>
      <c r="Q67" s="46">
        <v>0</v>
      </c>
      <c r="R67" s="46">
        <v>0</v>
      </c>
      <c r="S67" s="46">
        <v>0</v>
      </c>
      <c r="T67" s="46">
        <v>0</v>
      </c>
      <c r="U67" s="46">
        <v>0</v>
      </c>
      <c r="V67" s="46">
        <v>0</v>
      </c>
      <c r="W67" s="46">
        <v>0</v>
      </c>
      <c r="X67" s="46">
        <v>0</v>
      </c>
      <c r="Y67" s="46">
        <v>0</v>
      </c>
      <c r="Z67" s="46">
        <v>25</v>
      </c>
      <c r="AA67" s="46">
        <v>0</v>
      </c>
      <c r="AB67" s="46">
        <v>0</v>
      </c>
      <c r="AC67" s="46">
        <v>0</v>
      </c>
      <c r="AD67" s="46">
        <v>0</v>
      </c>
      <c r="AE67" s="46">
        <v>0</v>
      </c>
      <c r="AF67" s="492"/>
      <c r="AG67" s="492"/>
    </row>
    <row r="68" spans="1:33" ht="38.25">
      <c r="A68" s="7">
        <v>57</v>
      </c>
      <c r="B68" s="10">
        <v>182</v>
      </c>
      <c r="C68" s="10"/>
      <c r="D68" s="95" t="s">
        <v>286</v>
      </c>
      <c r="E68" s="10" t="s">
        <v>369</v>
      </c>
      <c r="F68" s="110" t="s">
        <v>424</v>
      </c>
      <c r="G68" s="95" t="s">
        <v>425</v>
      </c>
      <c r="H68" s="10" t="s">
        <v>386</v>
      </c>
      <c r="I68" s="10" t="s">
        <v>387</v>
      </c>
      <c r="J68" s="10" t="s">
        <v>5</v>
      </c>
      <c r="K68" s="17">
        <v>5</v>
      </c>
      <c r="L68" s="331">
        <v>1500000</v>
      </c>
      <c r="M68" s="331">
        <f t="shared" si="2"/>
        <v>7500000</v>
      </c>
      <c r="N68" s="46">
        <v>0</v>
      </c>
      <c r="O68" s="46">
        <v>0</v>
      </c>
      <c r="P68" s="46">
        <v>0</v>
      </c>
      <c r="Q68" s="46">
        <v>0</v>
      </c>
      <c r="R68" s="46">
        <v>0</v>
      </c>
      <c r="S68" s="46">
        <v>0</v>
      </c>
      <c r="T68" s="46">
        <v>0</v>
      </c>
      <c r="U68" s="46">
        <v>0</v>
      </c>
      <c r="V68" s="46">
        <v>0</v>
      </c>
      <c r="W68" s="46">
        <v>0</v>
      </c>
      <c r="X68" s="46">
        <v>0</v>
      </c>
      <c r="Y68" s="46">
        <v>0</v>
      </c>
      <c r="Z68" s="46">
        <v>5</v>
      </c>
      <c r="AA68" s="46">
        <v>0</v>
      </c>
      <c r="AB68" s="46">
        <v>0</v>
      </c>
      <c r="AC68" s="46">
        <v>0</v>
      </c>
      <c r="AD68" s="46">
        <v>0</v>
      </c>
      <c r="AE68" s="46">
        <v>0</v>
      </c>
      <c r="AF68" s="492"/>
      <c r="AG68" s="492"/>
    </row>
    <row r="69" spans="1:33" ht="38.25">
      <c r="A69" s="7">
        <v>58</v>
      </c>
      <c r="B69" s="10">
        <v>183</v>
      </c>
      <c r="C69" s="10"/>
      <c r="D69" s="95" t="s">
        <v>407</v>
      </c>
      <c r="E69" s="10" t="s">
        <v>383</v>
      </c>
      <c r="F69" s="10" t="s">
        <v>384</v>
      </c>
      <c r="G69" s="95" t="s">
        <v>408</v>
      </c>
      <c r="H69" s="10" t="s">
        <v>386</v>
      </c>
      <c r="I69" s="10" t="s">
        <v>387</v>
      </c>
      <c r="J69" s="10" t="s">
        <v>410</v>
      </c>
      <c r="K69" s="17">
        <v>10</v>
      </c>
      <c r="L69" s="331">
        <v>600000</v>
      </c>
      <c r="M69" s="331">
        <f t="shared" si="2"/>
        <v>6000000</v>
      </c>
      <c r="N69" s="46">
        <v>0</v>
      </c>
      <c r="O69" s="46">
        <v>0</v>
      </c>
      <c r="P69" s="46">
        <v>0</v>
      </c>
      <c r="Q69" s="46">
        <v>0</v>
      </c>
      <c r="R69" s="46">
        <v>0</v>
      </c>
      <c r="S69" s="46">
        <v>0</v>
      </c>
      <c r="T69" s="46">
        <v>0</v>
      </c>
      <c r="U69" s="46">
        <v>0</v>
      </c>
      <c r="V69" s="46">
        <v>0</v>
      </c>
      <c r="W69" s="46">
        <v>0</v>
      </c>
      <c r="X69" s="46">
        <v>0</v>
      </c>
      <c r="Y69" s="46">
        <v>0</v>
      </c>
      <c r="Z69" s="46">
        <v>10</v>
      </c>
      <c r="AA69" s="46">
        <v>0</v>
      </c>
      <c r="AB69" s="46">
        <v>0</v>
      </c>
      <c r="AC69" s="46">
        <v>0</v>
      </c>
      <c r="AD69" s="46">
        <v>0</v>
      </c>
      <c r="AE69" s="46">
        <v>0</v>
      </c>
      <c r="AF69" s="492"/>
      <c r="AG69" s="492"/>
    </row>
    <row r="70" spans="1:33" ht="63.75">
      <c r="A70" s="7">
        <v>59</v>
      </c>
      <c r="B70" s="10">
        <v>184</v>
      </c>
      <c r="C70" s="10"/>
      <c r="D70" s="95" t="s">
        <v>426</v>
      </c>
      <c r="E70" s="10" t="s">
        <v>480</v>
      </c>
      <c r="F70" s="10" t="s">
        <v>390</v>
      </c>
      <c r="G70" s="95" t="s">
        <v>427</v>
      </c>
      <c r="H70" s="10" t="s">
        <v>386</v>
      </c>
      <c r="I70" s="10" t="s">
        <v>387</v>
      </c>
      <c r="J70" s="10" t="s">
        <v>5</v>
      </c>
      <c r="K70" s="17">
        <v>3</v>
      </c>
      <c r="L70" s="331">
        <v>5000000</v>
      </c>
      <c r="M70" s="331">
        <f t="shared" si="2"/>
        <v>15000000</v>
      </c>
      <c r="N70" s="46">
        <v>0</v>
      </c>
      <c r="O70" s="46">
        <v>0</v>
      </c>
      <c r="P70" s="46">
        <v>0</v>
      </c>
      <c r="Q70" s="46">
        <v>0</v>
      </c>
      <c r="R70" s="46">
        <v>0</v>
      </c>
      <c r="S70" s="46">
        <v>0</v>
      </c>
      <c r="T70" s="46">
        <v>0</v>
      </c>
      <c r="U70" s="46">
        <v>0</v>
      </c>
      <c r="V70" s="46">
        <v>0</v>
      </c>
      <c r="W70" s="46">
        <v>0</v>
      </c>
      <c r="X70" s="46">
        <v>0</v>
      </c>
      <c r="Y70" s="46">
        <v>0</v>
      </c>
      <c r="Z70" s="46">
        <v>3</v>
      </c>
      <c r="AA70" s="46">
        <v>0</v>
      </c>
      <c r="AB70" s="46">
        <v>0</v>
      </c>
      <c r="AC70" s="46">
        <v>0</v>
      </c>
      <c r="AD70" s="46">
        <v>0</v>
      </c>
      <c r="AE70" s="46">
        <v>0</v>
      </c>
      <c r="AF70" s="492"/>
      <c r="AG70" s="492"/>
    </row>
    <row r="71" spans="1:33" ht="63.75">
      <c r="A71" s="7">
        <v>60</v>
      </c>
      <c r="B71" s="10">
        <v>185</v>
      </c>
      <c r="C71" s="10"/>
      <c r="D71" s="95" t="s">
        <v>426</v>
      </c>
      <c r="E71" s="10" t="s">
        <v>480</v>
      </c>
      <c r="F71" s="10" t="s">
        <v>481</v>
      </c>
      <c r="G71" s="95" t="s">
        <v>427</v>
      </c>
      <c r="H71" s="10" t="s">
        <v>386</v>
      </c>
      <c r="I71" s="10" t="s">
        <v>387</v>
      </c>
      <c r="J71" s="10" t="s">
        <v>410</v>
      </c>
      <c r="K71" s="17">
        <v>6</v>
      </c>
      <c r="L71" s="331">
        <v>500000</v>
      </c>
      <c r="M71" s="331">
        <f t="shared" si="2"/>
        <v>3000000</v>
      </c>
      <c r="N71" s="46">
        <v>0</v>
      </c>
      <c r="O71" s="46">
        <v>0</v>
      </c>
      <c r="P71" s="46">
        <v>0</v>
      </c>
      <c r="Q71" s="46">
        <v>0</v>
      </c>
      <c r="R71" s="46">
        <v>0</v>
      </c>
      <c r="S71" s="46">
        <v>0</v>
      </c>
      <c r="T71" s="46">
        <v>0</v>
      </c>
      <c r="U71" s="46">
        <v>0</v>
      </c>
      <c r="V71" s="46">
        <v>0</v>
      </c>
      <c r="W71" s="46">
        <v>0</v>
      </c>
      <c r="X71" s="46">
        <v>0</v>
      </c>
      <c r="Y71" s="46">
        <v>0</v>
      </c>
      <c r="Z71" s="46">
        <v>6</v>
      </c>
      <c r="AA71" s="46">
        <v>0</v>
      </c>
      <c r="AB71" s="46">
        <v>0</v>
      </c>
      <c r="AC71" s="46">
        <v>0</v>
      </c>
      <c r="AD71" s="46">
        <v>0</v>
      </c>
      <c r="AE71" s="46">
        <v>0</v>
      </c>
      <c r="AF71" s="492"/>
      <c r="AG71" s="492"/>
    </row>
    <row r="72" spans="1:33" ht="63.75">
      <c r="A72" s="7">
        <v>61</v>
      </c>
      <c r="B72" s="10">
        <v>186</v>
      </c>
      <c r="C72" s="10"/>
      <c r="D72" s="95" t="s">
        <v>428</v>
      </c>
      <c r="E72" s="10" t="s">
        <v>475</v>
      </c>
      <c r="F72" s="10" t="s">
        <v>481</v>
      </c>
      <c r="G72" s="95" t="s">
        <v>430</v>
      </c>
      <c r="H72" s="10" t="s">
        <v>386</v>
      </c>
      <c r="I72" s="10" t="s">
        <v>387</v>
      </c>
      <c r="J72" s="10" t="s">
        <v>410</v>
      </c>
      <c r="K72" s="17">
        <v>6</v>
      </c>
      <c r="L72" s="331">
        <v>500000</v>
      </c>
      <c r="M72" s="331">
        <f t="shared" si="2"/>
        <v>3000000</v>
      </c>
      <c r="N72" s="46">
        <v>0</v>
      </c>
      <c r="O72" s="46">
        <v>0</v>
      </c>
      <c r="P72" s="46">
        <v>0</v>
      </c>
      <c r="Q72" s="46">
        <v>0</v>
      </c>
      <c r="R72" s="46">
        <v>0</v>
      </c>
      <c r="S72" s="46">
        <v>0</v>
      </c>
      <c r="T72" s="46">
        <v>0</v>
      </c>
      <c r="U72" s="46">
        <v>0</v>
      </c>
      <c r="V72" s="46">
        <v>0</v>
      </c>
      <c r="W72" s="46">
        <v>0</v>
      </c>
      <c r="X72" s="46">
        <v>0</v>
      </c>
      <c r="Y72" s="46">
        <v>0</v>
      </c>
      <c r="Z72" s="46">
        <v>6</v>
      </c>
      <c r="AA72" s="46">
        <v>0</v>
      </c>
      <c r="AB72" s="46">
        <v>0</v>
      </c>
      <c r="AC72" s="46">
        <v>0</v>
      </c>
      <c r="AD72" s="46">
        <v>0</v>
      </c>
      <c r="AE72" s="46">
        <v>0</v>
      </c>
      <c r="AF72" s="492"/>
      <c r="AG72" s="492"/>
    </row>
    <row r="73" spans="1:33" ht="25.5">
      <c r="A73" s="7">
        <v>62</v>
      </c>
      <c r="B73" s="10">
        <v>187</v>
      </c>
      <c r="C73" s="10"/>
      <c r="D73" s="95" t="s">
        <v>6</v>
      </c>
      <c r="E73" s="10" t="s">
        <v>6</v>
      </c>
      <c r="F73" s="10" t="s">
        <v>432</v>
      </c>
      <c r="G73" s="95" t="s">
        <v>433</v>
      </c>
      <c r="H73" s="10" t="s">
        <v>386</v>
      </c>
      <c r="I73" s="10" t="s">
        <v>387</v>
      </c>
      <c r="J73" s="10" t="s">
        <v>5</v>
      </c>
      <c r="K73" s="17">
        <v>9</v>
      </c>
      <c r="L73" s="331">
        <v>2300000</v>
      </c>
      <c r="M73" s="331">
        <f t="shared" si="2"/>
        <v>20700000</v>
      </c>
      <c r="N73" s="46">
        <v>0</v>
      </c>
      <c r="O73" s="46">
        <v>0</v>
      </c>
      <c r="P73" s="46">
        <v>0</v>
      </c>
      <c r="Q73" s="46">
        <v>0</v>
      </c>
      <c r="R73" s="46">
        <v>0</v>
      </c>
      <c r="S73" s="46">
        <v>0</v>
      </c>
      <c r="T73" s="46">
        <v>0</v>
      </c>
      <c r="U73" s="46">
        <v>0</v>
      </c>
      <c r="V73" s="46">
        <v>0</v>
      </c>
      <c r="W73" s="46">
        <v>0</v>
      </c>
      <c r="X73" s="46">
        <v>0</v>
      </c>
      <c r="Y73" s="46">
        <v>0</v>
      </c>
      <c r="Z73" s="46">
        <v>9</v>
      </c>
      <c r="AA73" s="46">
        <v>0</v>
      </c>
      <c r="AB73" s="46">
        <v>0</v>
      </c>
      <c r="AC73" s="46">
        <v>0</v>
      </c>
      <c r="AD73" s="46">
        <v>0</v>
      </c>
      <c r="AE73" s="46">
        <v>0</v>
      </c>
      <c r="AF73" s="492"/>
      <c r="AG73" s="492"/>
    </row>
    <row r="74" spans="1:33" ht="38.25">
      <c r="A74" s="7">
        <v>63</v>
      </c>
      <c r="B74" s="10">
        <v>188</v>
      </c>
      <c r="C74" s="10"/>
      <c r="D74" s="95" t="s">
        <v>81</v>
      </c>
      <c r="E74" s="10" t="s">
        <v>373</v>
      </c>
      <c r="F74" s="10" t="s">
        <v>374</v>
      </c>
      <c r="G74" s="95" t="s">
        <v>434</v>
      </c>
      <c r="H74" s="10" t="s">
        <v>359</v>
      </c>
      <c r="I74" s="10" t="s">
        <v>360</v>
      </c>
      <c r="J74" s="10" t="s">
        <v>5</v>
      </c>
      <c r="K74" s="17">
        <v>9</v>
      </c>
      <c r="L74" s="331">
        <v>4000000</v>
      </c>
      <c r="M74" s="331">
        <f t="shared" si="2"/>
        <v>36000000</v>
      </c>
      <c r="N74" s="46">
        <v>0</v>
      </c>
      <c r="O74" s="46">
        <v>0</v>
      </c>
      <c r="P74" s="46">
        <v>0</v>
      </c>
      <c r="Q74" s="46">
        <v>0</v>
      </c>
      <c r="R74" s="46">
        <v>0</v>
      </c>
      <c r="S74" s="46">
        <v>0</v>
      </c>
      <c r="T74" s="46">
        <v>0</v>
      </c>
      <c r="U74" s="46">
        <v>0</v>
      </c>
      <c r="V74" s="46">
        <v>0</v>
      </c>
      <c r="W74" s="46">
        <v>0</v>
      </c>
      <c r="X74" s="46">
        <v>0</v>
      </c>
      <c r="Y74" s="46">
        <v>0</v>
      </c>
      <c r="Z74" s="46">
        <v>9</v>
      </c>
      <c r="AA74" s="46">
        <v>0</v>
      </c>
      <c r="AB74" s="46">
        <v>0</v>
      </c>
      <c r="AC74" s="46">
        <v>0</v>
      </c>
      <c r="AD74" s="46">
        <v>0</v>
      </c>
      <c r="AE74" s="46">
        <v>0</v>
      </c>
      <c r="AF74" s="492"/>
      <c r="AG74" s="492"/>
    </row>
    <row r="75" spans="1:33" ht="38.25">
      <c r="A75" s="7">
        <v>64</v>
      </c>
      <c r="B75" s="10">
        <v>189</v>
      </c>
      <c r="C75" s="10"/>
      <c r="D75" s="95" t="s">
        <v>81</v>
      </c>
      <c r="E75" s="10" t="s">
        <v>373</v>
      </c>
      <c r="F75" s="10" t="s">
        <v>482</v>
      </c>
      <c r="G75" s="95" t="s">
        <v>434</v>
      </c>
      <c r="H75" s="10" t="s">
        <v>386</v>
      </c>
      <c r="I75" s="10" t="s">
        <v>387</v>
      </c>
      <c r="J75" s="10" t="s">
        <v>5</v>
      </c>
      <c r="K75" s="17">
        <v>5</v>
      </c>
      <c r="L75" s="331">
        <v>1950000</v>
      </c>
      <c r="M75" s="331">
        <f t="shared" si="2"/>
        <v>9750000</v>
      </c>
      <c r="N75" s="46">
        <v>0</v>
      </c>
      <c r="O75" s="46">
        <v>0</v>
      </c>
      <c r="P75" s="46">
        <v>0</v>
      </c>
      <c r="Q75" s="46">
        <v>0</v>
      </c>
      <c r="R75" s="46">
        <v>0</v>
      </c>
      <c r="S75" s="46">
        <v>0</v>
      </c>
      <c r="T75" s="46">
        <v>0</v>
      </c>
      <c r="U75" s="46">
        <v>0</v>
      </c>
      <c r="V75" s="46">
        <v>0</v>
      </c>
      <c r="W75" s="46">
        <v>0</v>
      </c>
      <c r="X75" s="46">
        <v>0</v>
      </c>
      <c r="Y75" s="46">
        <v>0</v>
      </c>
      <c r="Z75" s="46">
        <v>5</v>
      </c>
      <c r="AA75" s="46">
        <v>0</v>
      </c>
      <c r="AB75" s="46">
        <v>0</v>
      </c>
      <c r="AC75" s="46">
        <v>0</v>
      </c>
      <c r="AD75" s="46">
        <v>0</v>
      </c>
      <c r="AE75" s="46">
        <v>0</v>
      </c>
      <c r="AF75" s="492"/>
      <c r="AG75" s="492"/>
    </row>
    <row r="76" spans="1:33" ht="25.5">
      <c r="A76" s="7">
        <v>65</v>
      </c>
      <c r="B76" s="10">
        <v>190</v>
      </c>
      <c r="C76" s="10"/>
      <c r="D76" s="95" t="s">
        <v>11</v>
      </c>
      <c r="E76" s="10" t="s">
        <v>11</v>
      </c>
      <c r="F76" s="10" t="s">
        <v>419</v>
      </c>
      <c r="G76" s="95" t="s">
        <v>439</v>
      </c>
      <c r="H76" s="10" t="s">
        <v>386</v>
      </c>
      <c r="I76" s="10" t="s">
        <v>387</v>
      </c>
      <c r="J76" s="10" t="s">
        <v>5</v>
      </c>
      <c r="K76" s="17">
        <v>5</v>
      </c>
      <c r="L76" s="331">
        <v>2100000</v>
      </c>
      <c r="M76" s="331">
        <f t="shared" si="2"/>
        <v>10500000</v>
      </c>
      <c r="N76" s="46">
        <v>0</v>
      </c>
      <c r="O76" s="46">
        <v>0</v>
      </c>
      <c r="P76" s="46">
        <v>0</v>
      </c>
      <c r="Q76" s="46">
        <v>0</v>
      </c>
      <c r="R76" s="46">
        <v>0</v>
      </c>
      <c r="S76" s="46">
        <v>0</v>
      </c>
      <c r="T76" s="46">
        <v>0</v>
      </c>
      <c r="U76" s="46">
        <v>0</v>
      </c>
      <c r="V76" s="46">
        <v>0</v>
      </c>
      <c r="W76" s="46">
        <v>0</v>
      </c>
      <c r="X76" s="46">
        <v>0</v>
      </c>
      <c r="Y76" s="46">
        <v>0</v>
      </c>
      <c r="Z76" s="46">
        <v>5</v>
      </c>
      <c r="AA76" s="46">
        <v>0</v>
      </c>
      <c r="AB76" s="46">
        <v>0</v>
      </c>
      <c r="AC76" s="46">
        <v>0</v>
      </c>
      <c r="AD76" s="46">
        <v>0</v>
      </c>
      <c r="AE76" s="46">
        <v>0</v>
      </c>
      <c r="AF76" s="492"/>
      <c r="AG76" s="492"/>
    </row>
    <row r="77" spans="1:33" ht="25.5">
      <c r="A77" s="7">
        <v>66</v>
      </c>
      <c r="B77" s="10">
        <v>191</v>
      </c>
      <c r="C77" s="10"/>
      <c r="D77" s="95" t="s">
        <v>11</v>
      </c>
      <c r="E77" s="10" t="s">
        <v>11</v>
      </c>
      <c r="F77" s="10" t="s">
        <v>419</v>
      </c>
      <c r="G77" s="95" t="s">
        <v>439</v>
      </c>
      <c r="H77" s="10" t="s">
        <v>386</v>
      </c>
      <c r="I77" s="10" t="s">
        <v>387</v>
      </c>
      <c r="J77" s="10" t="s">
        <v>5</v>
      </c>
      <c r="K77" s="17">
        <v>11</v>
      </c>
      <c r="L77" s="331">
        <v>2100000</v>
      </c>
      <c r="M77" s="331">
        <f t="shared" si="2"/>
        <v>23100000</v>
      </c>
      <c r="N77" s="46">
        <v>0</v>
      </c>
      <c r="O77" s="46">
        <v>0</v>
      </c>
      <c r="P77" s="46">
        <v>0</v>
      </c>
      <c r="Q77" s="46">
        <v>0</v>
      </c>
      <c r="R77" s="46">
        <v>0</v>
      </c>
      <c r="S77" s="46">
        <v>0</v>
      </c>
      <c r="T77" s="46">
        <v>0</v>
      </c>
      <c r="U77" s="46">
        <v>0</v>
      </c>
      <c r="V77" s="46">
        <v>0</v>
      </c>
      <c r="W77" s="46">
        <v>0</v>
      </c>
      <c r="X77" s="46">
        <v>0</v>
      </c>
      <c r="Y77" s="46">
        <v>0</v>
      </c>
      <c r="Z77" s="46">
        <v>11</v>
      </c>
      <c r="AA77" s="46">
        <v>0</v>
      </c>
      <c r="AB77" s="46">
        <v>0</v>
      </c>
      <c r="AC77" s="46">
        <v>0</v>
      </c>
      <c r="AD77" s="46">
        <v>0</v>
      </c>
      <c r="AE77" s="46">
        <v>0</v>
      </c>
      <c r="AF77" s="492"/>
      <c r="AG77" s="492"/>
    </row>
    <row r="78" spans="1:33" ht="38.25">
      <c r="A78" s="7">
        <v>67</v>
      </c>
      <c r="B78" s="10">
        <v>192</v>
      </c>
      <c r="C78" s="10"/>
      <c r="D78" s="95" t="s">
        <v>444</v>
      </c>
      <c r="E78" s="10" t="s">
        <v>444</v>
      </c>
      <c r="F78" s="10" t="s">
        <v>445</v>
      </c>
      <c r="G78" s="95" t="s">
        <v>446</v>
      </c>
      <c r="H78" s="10" t="s">
        <v>386</v>
      </c>
      <c r="I78" s="10" t="s">
        <v>387</v>
      </c>
      <c r="J78" s="10" t="s">
        <v>5</v>
      </c>
      <c r="K78" s="17">
        <v>6</v>
      </c>
      <c r="L78" s="331">
        <v>1500000</v>
      </c>
      <c r="M78" s="331">
        <f t="shared" si="2"/>
        <v>9000000</v>
      </c>
      <c r="N78" s="46">
        <v>0</v>
      </c>
      <c r="O78" s="46">
        <v>0</v>
      </c>
      <c r="P78" s="46">
        <v>0</v>
      </c>
      <c r="Q78" s="46">
        <v>0</v>
      </c>
      <c r="R78" s="46">
        <v>0</v>
      </c>
      <c r="S78" s="46">
        <v>0</v>
      </c>
      <c r="T78" s="46">
        <v>0</v>
      </c>
      <c r="U78" s="46">
        <v>0</v>
      </c>
      <c r="V78" s="46">
        <v>0</v>
      </c>
      <c r="W78" s="46">
        <v>0</v>
      </c>
      <c r="X78" s="46">
        <v>0</v>
      </c>
      <c r="Y78" s="46">
        <v>0</v>
      </c>
      <c r="Z78" s="46">
        <v>6</v>
      </c>
      <c r="AA78" s="46">
        <v>0</v>
      </c>
      <c r="AB78" s="46">
        <v>0</v>
      </c>
      <c r="AC78" s="46">
        <v>0</v>
      </c>
      <c r="AD78" s="46">
        <v>0</v>
      </c>
      <c r="AE78" s="46">
        <v>0</v>
      </c>
      <c r="AF78" s="492"/>
      <c r="AG78" s="492"/>
    </row>
    <row r="79" spans="1:33" ht="25.5">
      <c r="A79" s="7">
        <v>68</v>
      </c>
      <c r="B79" s="10">
        <v>193</v>
      </c>
      <c r="C79" s="10"/>
      <c r="D79" s="95" t="s">
        <v>313</v>
      </c>
      <c r="E79" s="10" t="s">
        <v>313</v>
      </c>
      <c r="F79" s="7" t="s">
        <v>432</v>
      </c>
      <c r="G79" s="95" t="s">
        <v>447</v>
      </c>
      <c r="H79" s="10" t="s">
        <v>386</v>
      </c>
      <c r="I79" s="10" t="s">
        <v>387</v>
      </c>
      <c r="J79" s="10" t="s">
        <v>5</v>
      </c>
      <c r="K79" s="17">
        <v>9</v>
      </c>
      <c r="L79" s="331">
        <v>2200000</v>
      </c>
      <c r="M79" s="331">
        <f t="shared" si="2"/>
        <v>19800000</v>
      </c>
      <c r="N79" s="46">
        <v>0</v>
      </c>
      <c r="O79" s="46">
        <v>0</v>
      </c>
      <c r="P79" s="46">
        <v>0</v>
      </c>
      <c r="Q79" s="46">
        <v>0</v>
      </c>
      <c r="R79" s="46">
        <v>0</v>
      </c>
      <c r="S79" s="46">
        <v>0</v>
      </c>
      <c r="T79" s="46">
        <v>0</v>
      </c>
      <c r="U79" s="46">
        <v>0</v>
      </c>
      <c r="V79" s="46">
        <v>0</v>
      </c>
      <c r="W79" s="46">
        <v>0</v>
      </c>
      <c r="X79" s="46">
        <v>0</v>
      </c>
      <c r="Y79" s="46">
        <v>0</v>
      </c>
      <c r="Z79" s="46">
        <v>9</v>
      </c>
      <c r="AA79" s="46">
        <v>0</v>
      </c>
      <c r="AB79" s="46">
        <v>0</v>
      </c>
      <c r="AC79" s="46">
        <v>0</v>
      </c>
      <c r="AD79" s="46">
        <v>0</v>
      </c>
      <c r="AE79" s="46">
        <v>0</v>
      </c>
      <c r="AF79" s="492"/>
      <c r="AG79" s="492"/>
    </row>
    <row r="80" spans="1:33" ht="25.5">
      <c r="A80" s="7">
        <v>69</v>
      </c>
      <c r="B80" s="10">
        <v>194</v>
      </c>
      <c r="C80" s="10"/>
      <c r="D80" s="95" t="s">
        <v>448</v>
      </c>
      <c r="E80" s="10" t="s">
        <v>449</v>
      </c>
      <c r="F80" s="10" t="s">
        <v>437</v>
      </c>
      <c r="G80" s="95" t="s">
        <v>450</v>
      </c>
      <c r="H80" s="10" t="s">
        <v>386</v>
      </c>
      <c r="I80" s="10" t="s">
        <v>387</v>
      </c>
      <c r="J80" s="10" t="s">
        <v>5</v>
      </c>
      <c r="K80" s="17">
        <v>10</v>
      </c>
      <c r="L80" s="331">
        <v>1300000</v>
      </c>
      <c r="M80" s="331">
        <f t="shared" si="2"/>
        <v>13000000</v>
      </c>
      <c r="N80" s="46">
        <v>0</v>
      </c>
      <c r="O80" s="46">
        <v>0</v>
      </c>
      <c r="P80" s="46">
        <v>0</v>
      </c>
      <c r="Q80" s="46">
        <v>0</v>
      </c>
      <c r="R80" s="46">
        <v>0</v>
      </c>
      <c r="S80" s="46">
        <v>0</v>
      </c>
      <c r="T80" s="46">
        <v>0</v>
      </c>
      <c r="U80" s="46">
        <v>0</v>
      </c>
      <c r="V80" s="46">
        <v>0</v>
      </c>
      <c r="W80" s="46">
        <v>0</v>
      </c>
      <c r="X80" s="46">
        <v>0</v>
      </c>
      <c r="Y80" s="46">
        <v>0</v>
      </c>
      <c r="Z80" s="46">
        <v>10</v>
      </c>
      <c r="AA80" s="46">
        <v>0</v>
      </c>
      <c r="AB80" s="46">
        <v>0</v>
      </c>
      <c r="AC80" s="46">
        <v>0</v>
      </c>
      <c r="AD80" s="46">
        <v>0</v>
      </c>
      <c r="AE80" s="46">
        <v>0</v>
      </c>
      <c r="AF80" s="492"/>
      <c r="AG80" s="492"/>
    </row>
    <row r="81" spans="1:33" ht="25.5">
      <c r="A81" s="7">
        <v>70</v>
      </c>
      <c r="B81" s="10">
        <v>195</v>
      </c>
      <c r="C81" s="10"/>
      <c r="D81" s="95" t="s">
        <v>448</v>
      </c>
      <c r="E81" s="10" t="s">
        <v>449</v>
      </c>
      <c r="F81" s="10" t="s">
        <v>437</v>
      </c>
      <c r="G81" s="95" t="s">
        <v>450</v>
      </c>
      <c r="H81" s="10" t="s">
        <v>386</v>
      </c>
      <c r="I81" s="10" t="s">
        <v>387</v>
      </c>
      <c r="J81" s="10" t="s">
        <v>5</v>
      </c>
      <c r="K81" s="17">
        <v>24</v>
      </c>
      <c r="L81" s="331">
        <v>1300000</v>
      </c>
      <c r="M81" s="331">
        <f t="shared" si="2"/>
        <v>31200000</v>
      </c>
      <c r="N81" s="46">
        <v>0</v>
      </c>
      <c r="O81" s="46">
        <v>0</v>
      </c>
      <c r="P81" s="46">
        <v>0</v>
      </c>
      <c r="Q81" s="46">
        <v>0</v>
      </c>
      <c r="R81" s="46">
        <v>0</v>
      </c>
      <c r="S81" s="46">
        <v>0</v>
      </c>
      <c r="T81" s="46">
        <v>0</v>
      </c>
      <c r="U81" s="46">
        <v>0</v>
      </c>
      <c r="V81" s="46">
        <v>0</v>
      </c>
      <c r="W81" s="46">
        <v>0</v>
      </c>
      <c r="X81" s="46">
        <v>0</v>
      </c>
      <c r="Y81" s="46">
        <v>0</v>
      </c>
      <c r="Z81" s="46">
        <v>24</v>
      </c>
      <c r="AA81" s="46">
        <v>0</v>
      </c>
      <c r="AB81" s="46">
        <v>0</v>
      </c>
      <c r="AC81" s="46">
        <v>0</v>
      </c>
      <c r="AD81" s="46">
        <v>0</v>
      </c>
      <c r="AE81" s="46">
        <v>0</v>
      </c>
      <c r="AF81" s="492"/>
      <c r="AG81" s="492"/>
    </row>
    <row r="82" spans="1:33" ht="25.5">
      <c r="A82" s="7">
        <v>71</v>
      </c>
      <c r="B82" s="10">
        <v>196</v>
      </c>
      <c r="C82" s="10"/>
      <c r="D82" s="95" t="s">
        <v>315</v>
      </c>
      <c r="E82" s="10" t="s">
        <v>451</v>
      </c>
      <c r="F82" s="10" t="s">
        <v>432</v>
      </c>
      <c r="G82" s="95" t="s">
        <v>452</v>
      </c>
      <c r="H82" s="10" t="s">
        <v>386</v>
      </c>
      <c r="I82" s="10" t="s">
        <v>387</v>
      </c>
      <c r="J82" s="10" t="s">
        <v>5</v>
      </c>
      <c r="K82" s="17">
        <v>9</v>
      </c>
      <c r="L82" s="331">
        <v>1850000</v>
      </c>
      <c r="M82" s="331">
        <f t="shared" si="2"/>
        <v>16650000</v>
      </c>
      <c r="N82" s="46">
        <v>0</v>
      </c>
      <c r="O82" s="46">
        <v>0</v>
      </c>
      <c r="P82" s="46">
        <v>0</v>
      </c>
      <c r="Q82" s="46">
        <v>0</v>
      </c>
      <c r="R82" s="46">
        <v>0</v>
      </c>
      <c r="S82" s="46">
        <v>0</v>
      </c>
      <c r="T82" s="46">
        <v>0</v>
      </c>
      <c r="U82" s="46">
        <v>0</v>
      </c>
      <c r="V82" s="46">
        <v>0</v>
      </c>
      <c r="W82" s="46">
        <v>0</v>
      </c>
      <c r="X82" s="46">
        <v>0</v>
      </c>
      <c r="Y82" s="46">
        <v>0</v>
      </c>
      <c r="Z82" s="46">
        <v>9</v>
      </c>
      <c r="AA82" s="46">
        <v>0</v>
      </c>
      <c r="AB82" s="46">
        <v>0</v>
      </c>
      <c r="AC82" s="46">
        <v>0</v>
      </c>
      <c r="AD82" s="46">
        <v>0</v>
      </c>
      <c r="AE82" s="46">
        <v>0</v>
      </c>
      <c r="AF82" s="492"/>
      <c r="AG82" s="492"/>
    </row>
    <row r="83" spans="1:33" ht="63.75">
      <c r="A83" s="7">
        <v>72</v>
      </c>
      <c r="B83" s="10">
        <v>197</v>
      </c>
      <c r="C83" s="10"/>
      <c r="D83" s="95" t="s">
        <v>453</v>
      </c>
      <c r="E83" s="10" t="s">
        <v>111</v>
      </c>
      <c r="F83" s="10" t="s">
        <v>282</v>
      </c>
      <c r="G83" s="95" t="s">
        <v>454</v>
      </c>
      <c r="H83" s="10" t="s">
        <v>288</v>
      </c>
      <c r="I83" s="10" t="s">
        <v>115</v>
      </c>
      <c r="J83" s="10" t="s">
        <v>5</v>
      </c>
      <c r="K83" s="17">
        <v>2</v>
      </c>
      <c r="L83" s="331">
        <v>2600000</v>
      </c>
      <c r="M83" s="331">
        <f t="shared" si="2"/>
        <v>5200000</v>
      </c>
      <c r="N83" s="46">
        <v>0</v>
      </c>
      <c r="O83" s="46">
        <v>0</v>
      </c>
      <c r="P83" s="46">
        <v>0</v>
      </c>
      <c r="Q83" s="46">
        <v>0</v>
      </c>
      <c r="R83" s="46">
        <v>0</v>
      </c>
      <c r="S83" s="46">
        <v>0</v>
      </c>
      <c r="T83" s="46">
        <v>0</v>
      </c>
      <c r="U83" s="46">
        <v>0</v>
      </c>
      <c r="V83" s="46">
        <v>0</v>
      </c>
      <c r="W83" s="46">
        <v>0</v>
      </c>
      <c r="X83" s="46">
        <v>0</v>
      </c>
      <c r="Y83" s="46">
        <v>0</v>
      </c>
      <c r="Z83" s="46">
        <v>2</v>
      </c>
      <c r="AA83" s="46">
        <v>0</v>
      </c>
      <c r="AB83" s="46">
        <v>0</v>
      </c>
      <c r="AC83" s="46">
        <v>0</v>
      </c>
      <c r="AD83" s="46">
        <v>0</v>
      </c>
      <c r="AE83" s="46">
        <v>0</v>
      </c>
      <c r="AF83" s="492"/>
      <c r="AG83" s="492"/>
    </row>
    <row r="84" spans="1:33" ht="38.25">
      <c r="A84" s="7">
        <v>73</v>
      </c>
      <c r="B84" s="10">
        <v>198</v>
      </c>
      <c r="C84" s="10"/>
      <c r="D84" s="95" t="s">
        <v>483</v>
      </c>
      <c r="E84" s="10" t="s">
        <v>111</v>
      </c>
      <c r="F84" s="10" t="s">
        <v>282</v>
      </c>
      <c r="G84" s="95" t="s">
        <v>454</v>
      </c>
      <c r="H84" s="10" t="s">
        <v>288</v>
      </c>
      <c r="I84" s="10" t="s">
        <v>115</v>
      </c>
      <c r="J84" s="10" t="s">
        <v>5</v>
      </c>
      <c r="K84" s="17">
        <v>2</v>
      </c>
      <c r="L84" s="331">
        <v>2600000</v>
      </c>
      <c r="M84" s="331">
        <f t="shared" si="2"/>
        <v>5200000</v>
      </c>
      <c r="N84" s="46">
        <v>0</v>
      </c>
      <c r="O84" s="46">
        <v>0</v>
      </c>
      <c r="P84" s="46">
        <v>0</v>
      </c>
      <c r="Q84" s="46">
        <v>0</v>
      </c>
      <c r="R84" s="46">
        <v>0</v>
      </c>
      <c r="S84" s="46">
        <v>0</v>
      </c>
      <c r="T84" s="46">
        <v>0</v>
      </c>
      <c r="U84" s="46">
        <v>0</v>
      </c>
      <c r="V84" s="46">
        <v>0</v>
      </c>
      <c r="W84" s="46">
        <v>0</v>
      </c>
      <c r="X84" s="46">
        <v>0</v>
      </c>
      <c r="Y84" s="46">
        <v>0</v>
      </c>
      <c r="Z84" s="46">
        <v>2</v>
      </c>
      <c r="AA84" s="46">
        <v>0</v>
      </c>
      <c r="AB84" s="46">
        <v>0</v>
      </c>
      <c r="AC84" s="46">
        <v>0</v>
      </c>
      <c r="AD84" s="46">
        <v>0</v>
      </c>
      <c r="AE84" s="46">
        <v>0</v>
      </c>
      <c r="AF84" s="492"/>
      <c r="AG84" s="492"/>
    </row>
    <row r="85" spans="1:33">
      <c r="A85" s="53"/>
      <c r="B85" s="50" t="s">
        <v>484</v>
      </c>
      <c r="C85" s="50"/>
      <c r="D85" s="50"/>
      <c r="E85" s="50"/>
      <c r="F85" s="50"/>
      <c r="G85" s="41"/>
      <c r="H85" s="10"/>
      <c r="I85" s="10"/>
      <c r="J85" s="10"/>
      <c r="K85" s="46"/>
      <c r="L85" s="319"/>
      <c r="M85" s="320">
        <f>SUM(M86:M102)</f>
        <v>1097070000</v>
      </c>
      <c r="N85" s="46"/>
      <c r="O85" s="46"/>
      <c r="P85" s="46"/>
      <c r="Q85" s="46"/>
      <c r="R85" s="46"/>
      <c r="S85" s="46"/>
      <c r="T85" s="46"/>
      <c r="U85" s="46"/>
      <c r="V85" s="46"/>
      <c r="W85" s="46"/>
      <c r="X85" s="46"/>
      <c r="Y85" s="46"/>
      <c r="Z85" s="46"/>
      <c r="AA85" s="46"/>
      <c r="AB85" s="46"/>
      <c r="AC85" s="46"/>
      <c r="AD85" s="46"/>
      <c r="AE85" s="46"/>
      <c r="AF85" s="492"/>
      <c r="AG85" s="492"/>
    </row>
    <row r="86" spans="1:33" ht="51">
      <c r="A86" s="7">
        <v>74</v>
      </c>
      <c r="B86" s="10">
        <v>199</v>
      </c>
      <c r="C86" s="10"/>
      <c r="D86" s="95" t="s">
        <v>485</v>
      </c>
      <c r="E86" s="10" t="s">
        <v>486</v>
      </c>
      <c r="F86" s="10" t="s">
        <v>487</v>
      </c>
      <c r="G86" s="95" t="s">
        <v>488</v>
      </c>
      <c r="H86" s="10" t="s">
        <v>3</v>
      </c>
      <c r="I86" s="10" t="s">
        <v>4</v>
      </c>
      <c r="J86" s="10" t="s">
        <v>5</v>
      </c>
      <c r="K86" s="17">
        <v>2</v>
      </c>
      <c r="L86" s="331">
        <v>1250000</v>
      </c>
      <c r="M86" s="331">
        <f t="shared" ref="M86:M102" si="3">K86*L86</f>
        <v>2500000</v>
      </c>
      <c r="N86" s="46">
        <v>0</v>
      </c>
      <c r="O86" s="46">
        <v>0</v>
      </c>
      <c r="P86" s="46">
        <v>0</v>
      </c>
      <c r="Q86" s="46">
        <v>0</v>
      </c>
      <c r="R86" s="46">
        <v>0</v>
      </c>
      <c r="S86" s="46">
        <v>0</v>
      </c>
      <c r="T86" s="46">
        <v>0</v>
      </c>
      <c r="U86" s="46">
        <v>0</v>
      </c>
      <c r="V86" s="46">
        <v>0</v>
      </c>
      <c r="W86" s="46">
        <v>0</v>
      </c>
      <c r="X86" s="46">
        <v>0</v>
      </c>
      <c r="Y86" s="46">
        <v>2</v>
      </c>
      <c r="Z86" s="46">
        <v>0</v>
      </c>
      <c r="AA86" s="46">
        <v>0</v>
      </c>
      <c r="AB86" s="46">
        <v>0</v>
      </c>
      <c r="AC86" s="46">
        <v>0</v>
      </c>
      <c r="AD86" s="46">
        <v>0</v>
      </c>
      <c r="AE86" s="46">
        <v>0</v>
      </c>
      <c r="AF86" s="492"/>
      <c r="AG86" s="492"/>
    </row>
    <row r="87" spans="1:33" ht="38.25">
      <c r="A87" s="7">
        <v>75</v>
      </c>
      <c r="B87" s="10">
        <v>200</v>
      </c>
      <c r="C87" s="10"/>
      <c r="D87" s="95" t="s">
        <v>489</v>
      </c>
      <c r="E87" s="10" t="s">
        <v>490</v>
      </c>
      <c r="F87" s="10" t="s">
        <v>167</v>
      </c>
      <c r="G87" s="95" t="s">
        <v>488</v>
      </c>
      <c r="H87" s="10" t="s">
        <v>3</v>
      </c>
      <c r="I87" s="10" t="s">
        <v>4</v>
      </c>
      <c r="J87" s="10" t="s">
        <v>5</v>
      </c>
      <c r="K87" s="17">
        <v>39</v>
      </c>
      <c r="L87" s="331">
        <v>4500000</v>
      </c>
      <c r="M87" s="331">
        <f t="shared" si="3"/>
        <v>175500000</v>
      </c>
      <c r="N87" s="46">
        <v>0</v>
      </c>
      <c r="O87" s="46">
        <v>0</v>
      </c>
      <c r="P87" s="46">
        <v>0</v>
      </c>
      <c r="Q87" s="46">
        <v>0</v>
      </c>
      <c r="R87" s="46">
        <v>0</v>
      </c>
      <c r="S87" s="46">
        <v>0</v>
      </c>
      <c r="T87" s="46">
        <v>22</v>
      </c>
      <c r="U87" s="46">
        <v>0</v>
      </c>
      <c r="V87" s="46">
        <v>0</v>
      </c>
      <c r="W87" s="46">
        <v>0</v>
      </c>
      <c r="X87" s="46">
        <v>0</v>
      </c>
      <c r="Y87" s="46">
        <v>2</v>
      </c>
      <c r="Z87" s="46">
        <v>0</v>
      </c>
      <c r="AA87" s="46">
        <v>15</v>
      </c>
      <c r="AB87" s="46">
        <v>0</v>
      </c>
      <c r="AC87" s="46">
        <v>0</v>
      </c>
      <c r="AD87" s="46">
        <v>0</v>
      </c>
      <c r="AE87" s="46">
        <v>0</v>
      </c>
      <c r="AF87" s="492"/>
      <c r="AG87" s="492"/>
    </row>
    <row r="88" spans="1:33" ht="25.5">
      <c r="A88" s="7">
        <v>76</v>
      </c>
      <c r="B88" s="10">
        <v>201</v>
      </c>
      <c r="C88" s="10"/>
      <c r="D88" s="95" t="s">
        <v>491</v>
      </c>
      <c r="E88" s="10" t="s">
        <v>492</v>
      </c>
      <c r="F88" s="10" t="s">
        <v>493</v>
      </c>
      <c r="G88" s="95" t="s">
        <v>488</v>
      </c>
      <c r="H88" s="10" t="s">
        <v>3</v>
      </c>
      <c r="I88" s="10" t="s">
        <v>4</v>
      </c>
      <c r="J88" s="10" t="s">
        <v>5</v>
      </c>
      <c r="K88" s="17">
        <v>13</v>
      </c>
      <c r="L88" s="331">
        <v>2850000</v>
      </c>
      <c r="M88" s="331">
        <f t="shared" si="3"/>
        <v>37050000</v>
      </c>
      <c r="N88" s="46">
        <v>0</v>
      </c>
      <c r="O88" s="46">
        <v>0</v>
      </c>
      <c r="P88" s="46">
        <v>0</v>
      </c>
      <c r="Q88" s="46">
        <v>0</v>
      </c>
      <c r="R88" s="46">
        <v>0</v>
      </c>
      <c r="S88" s="46">
        <v>0</v>
      </c>
      <c r="T88" s="46">
        <v>5</v>
      </c>
      <c r="U88" s="46">
        <v>0</v>
      </c>
      <c r="V88" s="46">
        <v>0</v>
      </c>
      <c r="W88" s="46">
        <v>0</v>
      </c>
      <c r="X88" s="46">
        <v>0</v>
      </c>
      <c r="Y88" s="46">
        <v>2</v>
      </c>
      <c r="Z88" s="46">
        <v>0</v>
      </c>
      <c r="AA88" s="46">
        <v>6</v>
      </c>
      <c r="AB88" s="46">
        <v>0</v>
      </c>
      <c r="AC88" s="46">
        <v>0</v>
      </c>
      <c r="AD88" s="46">
        <v>0</v>
      </c>
      <c r="AE88" s="46">
        <v>0</v>
      </c>
      <c r="AF88" s="492"/>
      <c r="AG88" s="492"/>
    </row>
    <row r="89" spans="1:33" ht="25.5">
      <c r="A89" s="7">
        <v>77</v>
      </c>
      <c r="B89" s="10">
        <v>202</v>
      </c>
      <c r="C89" s="10"/>
      <c r="D89" s="95" t="s">
        <v>494</v>
      </c>
      <c r="E89" s="10" t="s">
        <v>495</v>
      </c>
      <c r="F89" s="10" t="s">
        <v>75</v>
      </c>
      <c r="G89" s="95" t="s">
        <v>488</v>
      </c>
      <c r="H89" s="10" t="s">
        <v>3</v>
      </c>
      <c r="I89" s="10" t="s">
        <v>4</v>
      </c>
      <c r="J89" s="10" t="s">
        <v>5</v>
      </c>
      <c r="K89" s="17">
        <v>8</v>
      </c>
      <c r="L89" s="331">
        <v>11000000</v>
      </c>
      <c r="M89" s="331">
        <f t="shared" si="3"/>
        <v>88000000</v>
      </c>
      <c r="N89" s="46">
        <v>0</v>
      </c>
      <c r="O89" s="46">
        <v>0</v>
      </c>
      <c r="P89" s="46">
        <v>0</v>
      </c>
      <c r="Q89" s="46">
        <v>0</v>
      </c>
      <c r="R89" s="46">
        <v>0</v>
      </c>
      <c r="S89" s="46">
        <v>0</v>
      </c>
      <c r="T89" s="46">
        <v>3</v>
      </c>
      <c r="U89" s="46">
        <v>0</v>
      </c>
      <c r="V89" s="46">
        <v>0</v>
      </c>
      <c r="W89" s="46">
        <v>0</v>
      </c>
      <c r="X89" s="46">
        <v>0</v>
      </c>
      <c r="Y89" s="46">
        <v>2</v>
      </c>
      <c r="Z89" s="46">
        <v>0</v>
      </c>
      <c r="AA89" s="46">
        <v>3</v>
      </c>
      <c r="AB89" s="46">
        <v>0</v>
      </c>
      <c r="AC89" s="46">
        <v>0</v>
      </c>
      <c r="AD89" s="46">
        <v>0</v>
      </c>
      <c r="AE89" s="46">
        <v>0</v>
      </c>
      <c r="AF89" s="492"/>
      <c r="AG89" s="492"/>
    </row>
    <row r="90" spans="1:33" ht="38.25">
      <c r="A90" s="7">
        <v>78</v>
      </c>
      <c r="B90" s="10">
        <v>203</v>
      </c>
      <c r="C90" s="10"/>
      <c r="D90" s="95" t="s">
        <v>496</v>
      </c>
      <c r="E90" s="10" t="s">
        <v>497</v>
      </c>
      <c r="F90" s="10" t="s">
        <v>167</v>
      </c>
      <c r="G90" s="95" t="s">
        <v>488</v>
      </c>
      <c r="H90" s="10" t="s">
        <v>3</v>
      </c>
      <c r="I90" s="10" t="s">
        <v>4</v>
      </c>
      <c r="J90" s="10" t="s">
        <v>5</v>
      </c>
      <c r="K90" s="17">
        <v>39</v>
      </c>
      <c r="L90" s="331">
        <v>4500000</v>
      </c>
      <c r="M90" s="331">
        <f t="shared" si="3"/>
        <v>175500000</v>
      </c>
      <c r="N90" s="46">
        <v>0</v>
      </c>
      <c r="O90" s="46">
        <v>0</v>
      </c>
      <c r="P90" s="46">
        <v>0</v>
      </c>
      <c r="Q90" s="46">
        <v>0</v>
      </c>
      <c r="R90" s="46">
        <v>0</v>
      </c>
      <c r="S90" s="46">
        <v>0</v>
      </c>
      <c r="T90" s="46">
        <v>22</v>
      </c>
      <c r="U90" s="46">
        <v>0</v>
      </c>
      <c r="V90" s="46">
        <v>0</v>
      </c>
      <c r="W90" s="46">
        <v>0</v>
      </c>
      <c r="X90" s="46">
        <v>0</v>
      </c>
      <c r="Y90" s="46">
        <v>2</v>
      </c>
      <c r="Z90" s="46">
        <v>0</v>
      </c>
      <c r="AA90" s="46">
        <v>15</v>
      </c>
      <c r="AB90" s="46">
        <v>0</v>
      </c>
      <c r="AC90" s="46">
        <v>0</v>
      </c>
      <c r="AD90" s="46">
        <v>0</v>
      </c>
      <c r="AE90" s="46">
        <v>0</v>
      </c>
      <c r="AF90" s="492"/>
      <c r="AG90" s="492"/>
    </row>
    <row r="91" spans="1:33" ht="38.25">
      <c r="A91" s="7">
        <v>79</v>
      </c>
      <c r="B91" s="10">
        <v>204</v>
      </c>
      <c r="C91" s="10"/>
      <c r="D91" s="95" t="s">
        <v>364</v>
      </c>
      <c r="E91" s="10" t="s">
        <v>7</v>
      </c>
      <c r="F91" s="10" t="s">
        <v>174</v>
      </c>
      <c r="G91" s="95" t="s">
        <v>488</v>
      </c>
      <c r="H91" s="10" t="s">
        <v>3</v>
      </c>
      <c r="I91" s="10" t="s">
        <v>4</v>
      </c>
      <c r="J91" s="10" t="s">
        <v>5</v>
      </c>
      <c r="K91" s="17">
        <v>8</v>
      </c>
      <c r="L91" s="331">
        <v>2450000</v>
      </c>
      <c r="M91" s="331">
        <f t="shared" si="3"/>
        <v>19600000</v>
      </c>
      <c r="N91" s="46">
        <v>0</v>
      </c>
      <c r="O91" s="46">
        <v>0</v>
      </c>
      <c r="P91" s="46">
        <v>0</v>
      </c>
      <c r="Q91" s="46">
        <v>0</v>
      </c>
      <c r="R91" s="46">
        <v>0</v>
      </c>
      <c r="S91" s="46">
        <v>0</v>
      </c>
      <c r="T91" s="46">
        <v>4</v>
      </c>
      <c r="U91" s="46">
        <v>0</v>
      </c>
      <c r="V91" s="46">
        <v>0</v>
      </c>
      <c r="W91" s="46">
        <v>0</v>
      </c>
      <c r="X91" s="46">
        <v>0</v>
      </c>
      <c r="Y91" s="46">
        <v>2</v>
      </c>
      <c r="Z91" s="46">
        <v>0</v>
      </c>
      <c r="AA91" s="46">
        <v>2</v>
      </c>
      <c r="AB91" s="46">
        <v>0</v>
      </c>
      <c r="AC91" s="46">
        <v>0</v>
      </c>
      <c r="AD91" s="46">
        <v>0</v>
      </c>
      <c r="AE91" s="46">
        <v>0</v>
      </c>
      <c r="AF91" s="492"/>
      <c r="AG91" s="492"/>
    </row>
    <row r="92" spans="1:33" ht="38.25">
      <c r="A92" s="7">
        <v>80</v>
      </c>
      <c r="B92" s="10">
        <v>205</v>
      </c>
      <c r="C92" s="10"/>
      <c r="D92" s="95" t="s">
        <v>368</v>
      </c>
      <c r="E92" s="10" t="s">
        <v>8</v>
      </c>
      <c r="F92" s="10" t="s">
        <v>174</v>
      </c>
      <c r="G92" s="95" t="s">
        <v>488</v>
      </c>
      <c r="H92" s="10" t="s">
        <v>3</v>
      </c>
      <c r="I92" s="10" t="s">
        <v>4</v>
      </c>
      <c r="J92" s="10" t="s">
        <v>5</v>
      </c>
      <c r="K92" s="17">
        <v>8</v>
      </c>
      <c r="L92" s="331">
        <v>2300000</v>
      </c>
      <c r="M92" s="331">
        <f t="shared" si="3"/>
        <v>18400000</v>
      </c>
      <c r="N92" s="46">
        <v>0</v>
      </c>
      <c r="O92" s="46">
        <v>0</v>
      </c>
      <c r="P92" s="46">
        <v>0</v>
      </c>
      <c r="Q92" s="46">
        <v>0</v>
      </c>
      <c r="R92" s="46">
        <v>0</v>
      </c>
      <c r="S92" s="46">
        <v>0</v>
      </c>
      <c r="T92" s="46">
        <v>4</v>
      </c>
      <c r="U92" s="46">
        <v>0</v>
      </c>
      <c r="V92" s="46">
        <v>0</v>
      </c>
      <c r="W92" s="46">
        <v>0</v>
      </c>
      <c r="X92" s="46">
        <v>0</v>
      </c>
      <c r="Y92" s="46">
        <v>2</v>
      </c>
      <c r="Z92" s="46">
        <v>0</v>
      </c>
      <c r="AA92" s="46">
        <v>2</v>
      </c>
      <c r="AB92" s="46">
        <v>0</v>
      </c>
      <c r="AC92" s="46">
        <v>0</v>
      </c>
      <c r="AD92" s="46">
        <v>0</v>
      </c>
      <c r="AE92" s="46">
        <v>0</v>
      </c>
      <c r="AF92" s="492"/>
      <c r="AG92" s="492"/>
    </row>
    <row r="93" spans="1:33" ht="25.5">
      <c r="A93" s="7">
        <v>81</v>
      </c>
      <c r="B93" s="10">
        <v>206</v>
      </c>
      <c r="C93" s="10"/>
      <c r="D93" s="95" t="s">
        <v>292</v>
      </c>
      <c r="E93" s="10" t="s">
        <v>292</v>
      </c>
      <c r="F93" s="10" t="s">
        <v>77</v>
      </c>
      <c r="G93" s="95" t="s">
        <v>488</v>
      </c>
      <c r="H93" s="10" t="s">
        <v>3</v>
      </c>
      <c r="I93" s="10" t="s">
        <v>4</v>
      </c>
      <c r="J93" s="10" t="s">
        <v>5</v>
      </c>
      <c r="K93" s="17">
        <v>8</v>
      </c>
      <c r="L93" s="331">
        <v>3360000</v>
      </c>
      <c r="M93" s="331">
        <f t="shared" si="3"/>
        <v>26880000</v>
      </c>
      <c r="N93" s="46">
        <v>0</v>
      </c>
      <c r="O93" s="46">
        <v>0</v>
      </c>
      <c r="P93" s="46">
        <v>0</v>
      </c>
      <c r="Q93" s="46">
        <v>0</v>
      </c>
      <c r="R93" s="46">
        <v>0</v>
      </c>
      <c r="S93" s="46">
        <v>0</v>
      </c>
      <c r="T93" s="46">
        <v>3</v>
      </c>
      <c r="U93" s="46">
        <v>0</v>
      </c>
      <c r="V93" s="46">
        <v>0</v>
      </c>
      <c r="W93" s="46">
        <v>0</v>
      </c>
      <c r="X93" s="46">
        <v>0</v>
      </c>
      <c r="Y93" s="46">
        <v>2</v>
      </c>
      <c r="Z93" s="46">
        <v>0</v>
      </c>
      <c r="AA93" s="46">
        <v>3</v>
      </c>
      <c r="AB93" s="46">
        <v>0</v>
      </c>
      <c r="AC93" s="46">
        <v>0</v>
      </c>
      <c r="AD93" s="46">
        <v>0</v>
      </c>
      <c r="AE93" s="46">
        <v>0</v>
      </c>
      <c r="AF93" s="492"/>
      <c r="AG93" s="492"/>
    </row>
    <row r="94" spans="1:33" ht="38.25">
      <c r="A94" s="7">
        <v>82</v>
      </c>
      <c r="B94" s="10">
        <v>207</v>
      </c>
      <c r="C94" s="10"/>
      <c r="D94" s="95" t="s">
        <v>498</v>
      </c>
      <c r="E94" s="10" t="s">
        <v>6</v>
      </c>
      <c r="F94" s="10" t="s">
        <v>78</v>
      </c>
      <c r="G94" s="95" t="s">
        <v>488</v>
      </c>
      <c r="H94" s="10" t="s">
        <v>3</v>
      </c>
      <c r="I94" s="10" t="s">
        <v>4</v>
      </c>
      <c r="J94" s="10" t="s">
        <v>5</v>
      </c>
      <c r="K94" s="17">
        <v>22</v>
      </c>
      <c r="L94" s="331">
        <v>5300000</v>
      </c>
      <c r="M94" s="331">
        <f t="shared" si="3"/>
        <v>116600000</v>
      </c>
      <c r="N94" s="46">
        <v>0</v>
      </c>
      <c r="O94" s="46">
        <v>0</v>
      </c>
      <c r="P94" s="46">
        <v>0</v>
      </c>
      <c r="Q94" s="46">
        <v>0</v>
      </c>
      <c r="R94" s="46">
        <v>0</v>
      </c>
      <c r="S94" s="46">
        <v>0</v>
      </c>
      <c r="T94" s="46">
        <v>12</v>
      </c>
      <c r="U94" s="46">
        <v>0</v>
      </c>
      <c r="V94" s="46">
        <v>0</v>
      </c>
      <c r="W94" s="46">
        <v>0</v>
      </c>
      <c r="X94" s="46">
        <v>0</v>
      </c>
      <c r="Y94" s="46">
        <v>2</v>
      </c>
      <c r="Z94" s="46">
        <v>0</v>
      </c>
      <c r="AA94" s="46">
        <v>8</v>
      </c>
      <c r="AB94" s="46">
        <v>0</v>
      </c>
      <c r="AC94" s="46">
        <v>0</v>
      </c>
      <c r="AD94" s="46">
        <v>0</v>
      </c>
      <c r="AE94" s="46">
        <v>0</v>
      </c>
      <c r="AF94" s="492"/>
      <c r="AG94" s="492"/>
    </row>
    <row r="95" spans="1:33" ht="38.25">
      <c r="A95" s="7">
        <v>83</v>
      </c>
      <c r="B95" s="10">
        <v>208</v>
      </c>
      <c r="C95" s="10"/>
      <c r="D95" s="95" t="s">
        <v>372</v>
      </c>
      <c r="E95" s="10" t="s">
        <v>81</v>
      </c>
      <c r="F95" s="10" t="s">
        <v>172</v>
      </c>
      <c r="G95" s="95" t="s">
        <v>488</v>
      </c>
      <c r="H95" s="10" t="s">
        <v>3</v>
      </c>
      <c r="I95" s="10" t="s">
        <v>4</v>
      </c>
      <c r="J95" s="10" t="s">
        <v>5</v>
      </c>
      <c r="K95" s="17">
        <v>32</v>
      </c>
      <c r="L95" s="331">
        <v>2350000</v>
      </c>
      <c r="M95" s="331">
        <f t="shared" si="3"/>
        <v>75200000</v>
      </c>
      <c r="N95" s="46">
        <v>0</v>
      </c>
      <c r="O95" s="46">
        <v>0</v>
      </c>
      <c r="P95" s="46">
        <v>0</v>
      </c>
      <c r="Q95" s="46">
        <v>0</v>
      </c>
      <c r="R95" s="46">
        <v>0</v>
      </c>
      <c r="S95" s="46">
        <v>0</v>
      </c>
      <c r="T95" s="46">
        <v>5</v>
      </c>
      <c r="U95" s="46">
        <v>0</v>
      </c>
      <c r="V95" s="46">
        <v>0</v>
      </c>
      <c r="W95" s="46">
        <v>0</v>
      </c>
      <c r="X95" s="46">
        <v>0</v>
      </c>
      <c r="Y95" s="46">
        <v>2</v>
      </c>
      <c r="Z95" s="46">
        <v>0</v>
      </c>
      <c r="AA95" s="46">
        <v>25</v>
      </c>
      <c r="AB95" s="46">
        <v>0</v>
      </c>
      <c r="AC95" s="46">
        <v>0</v>
      </c>
      <c r="AD95" s="46">
        <v>0</v>
      </c>
      <c r="AE95" s="46">
        <v>0</v>
      </c>
      <c r="AF95" s="492"/>
      <c r="AG95" s="492"/>
    </row>
    <row r="96" spans="1:33" ht="25.5">
      <c r="A96" s="7">
        <v>84</v>
      </c>
      <c r="B96" s="10">
        <v>209</v>
      </c>
      <c r="C96" s="10"/>
      <c r="D96" s="95" t="s">
        <v>379</v>
      </c>
      <c r="E96" s="10" t="s">
        <v>499</v>
      </c>
      <c r="F96" s="10" t="s">
        <v>78</v>
      </c>
      <c r="G96" s="95" t="s">
        <v>488</v>
      </c>
      <c r="H96" s="10" t="s">
        <v>3</v>
      </c>
      <c r="I96" s="10" t="s">
        <v>4</v>
      </c>
      <c r="J96" s="10" t="s">
        <v>5</v>
      </c>
      <c r="K96" s="17">
        <v>14</v>
      </c>
      <c r="L96" s="331">
        <v>3800000</v>
      </c>
      <c r="M96" s="331">
        <f t="shared" si="3"/>
        <v>53200000</v>
      </c>
      <c r="N96" s="46">
        <v>0</v>
      </c>
      <c r="O96" s="46">
        <v>0</v>
      </c>
      <c r="P96" s="46">
        <v>0</v>
      </c>
      <c r="Q96" s="46">
        <v>0</v>
      </c>
      <c r="R96" s="46">
        <v>0</v>
      </c>
      <c r="S96" s="46">
        <v>0</v>
      </c>
      <c r="T96" s="46">
        <v>0</v>
      </c>
      <c r="U96" s="46">
        <v>0</v>
      </c>
      <c r="V96" s="46">
        <v>0</v>
      </c>
      <c r="W96" s="46">
        <v>0</v>
      </c>
      <c r="X96" s="46">
        <v>0</v>
      </c>
      <c r="Y96" s="46">
        <v>2</v>
      </c>
      <c r="Z96" s="46">
        <v>0</v>
      </c>
      <c r="AA96" s="46">
        <v>12</v>
      </c>
      <c r="AB96" s="46">
        <v>0</v>
      </c>
      <c r="AC96" s="46">
        <v>0</v>
      </c>
      <c r="AD96" s="46">
        <v>0</v>
      </c>
      <c r="AE96" s="46">
        <v>0</v>
      </c>
      <c r="AF96" s="492"/>
      <c r="AG96" s="492"/>
    </row>
    <row r="97" spans="1:33" ht="51">
      <c r="A97" s="7">
        <v>85</v>
      </c>
      <c r="B97" s="10">
        <v>210</v>
      </c>
      <c r="C97" s="10"/>
      <c r="D97" s="95" t="s">
        <v>388</v>
      </c>
      <c r="E97" s="10" t="s">
        <v>89</v>
      </c>
      <c r="F97" s="10" t="s">
        <v>500</v>
      </c>
      <c r="G97" s="95" t="s">
        <v>488</v>
      </c>
      <c r="H97" s="10" t="s">
        <v>3</v>
      </c>
      <c r="I97" s="10" t="s">
        <v>4</v>
      </c>
      <c r="J97" s="10" t="s">
        <v>5</v>
      </c>
      <c r="K97" s="17">
        <v>10</v>
      </c>
      <c r="L97" s="331">
        <v>4300000</v>
      </c>
      <c r="M97" s="331">
        <f t="shared" si="3"/>
        <v>43000000</v>
      </c>
      <c r="N97" s="46">
        <v>0</v>
      </c>
      <c r="O97" s="46">
        <v>0</v>
      </c>
      <c r="P97" s="46">
        <v>0</v>
      </c>
      <c r="Q97" s="46">
        <v>0</v>
      </c>
      <c r="R97" s="46">
        <v>0</v>
      </c>
      <c r="S97" s="46">
        <v>0</v>
      </c>
      <c r="T97" s="46">
        <v>5</v>
      </c>
      <c r="U97" s="46">
        <v>0</v>
      </c>
      <c r="V97" s="46">
        <v>0</v>
      </c>
      <c r="W97" s="46">
        <v>0</v>
      </c>
      <c r="X97" s="46">
        <v>0</v>
      </c>
      <c r="Y97" s="46">
        <v>1</v>
      </c>
      <c r="Z97" s="46">
        <v>0</v>
      </c>
      <c r="AA97" s="46">
        <v>4</v>
      </c>
      <c r="AB97" s="46">
        <v>0</v>
      </c>
      <c r="AC97" s="46">
        <v>0</v>
      </c>
      <c r="AD97" s="46">
        <v>0</v>
      </c>
      <c r="AE97" s="46">
        <v>0</v>
      </c>
      <c r="AF97" s="492"/>
      <c r="AG97" s="492"/>
    </row>
    <row r="98" spans="1:33" ht="38.25">
      <c r="A98" s="7">
        <v>86</v>
      </c>
      <c r="B98" s="10">
        <v>211</v>
      </c>
      <c r="C98" s="10"/>
      <c r="D98" s="95" t="s">
        <v>501</v>
      </c>
      <c r="E98" s="10" t="s">
        <v>91</v>
      </c>
      <c r="F98" s="10" t="s">
        <v>500</v>
      </c>
      <c r="G98" s="95" t="s">
        <v>488</v>
      </c>
      <c r="H98" s="10" t="s">
        <v>3</v>
      </c>
      <c r="I98" s="10" t="s">
        <v>4</v>
      </c>
      <c r="J98" s="10" t="s">
        <v>5</v>
      </c>
      <c r="K98" s="17">
        <v>5</v>
      </c>
      <c r="L98" s="331">
        <v>5200000</v>
      </c>
      <c r="M98" s="331">
        <f t="shared" si="3"/>
        <v>26000000</v>
      </c>
      <c r="N98" s="46">
        <v>0</v>
      </c>
      <c r="O98" s="46">
        <v>0</v>
      </c>
      <c r="P98" s="46">
        <v>0</v>
      </c>
      <c r="Q98" s="46">
        <v>0</v>
      </c>
      <c r="R98" s="46">
        <v>0</v>
      </c>
      <c r="S98" s="46">
        <v>0</v>
      </c>
      <c r="T98" s="46">
        <v>0</v>
      </c>
      <c r="U98" s="46">
        <v>0</v>
      </c>
      <c r="V98" s="46">
        <v>0</v>
      </c>
      <c r="W98" s="46">
        <v>0</v>
      </c>
      <c r="X98" s="46">
        <v>0</v>
      </c>
      <c r="Y98" s="46">
        <v>1</v>
      </c>
      <c r="Z98" s="46">
        <v>0</v>
      </c>
      <c r="AA98" s="46">
        <v>4</v>
      </c>
      <c r="AB98" s="46">
        <v>0</v>
      </c>
      <c r="AC98" s="46">
        <v>0</v>
      </c>
      <c r="AD98" s="46">
        <v>0</v>
      </c>
      <c r="AE98" s="46">
        <v>0</v>
      </c>
      <c r="AF98" s="492"/>
      <c r="AG98" s="492"/>
    </row>
    <row r="99" spans="1:33" ht="25.5">
      <c r="A99" s="7">
        <v>87</v>
      </c>
      <c r="B99" s="10">
        <v>212</v>
      </c>
      <c r="C99" s="10"/>
      <c r="D99" s="95" t="s">
        <v>392</v>
      </c>
      <c r="E99" s="10" t="s">
        <v>9</v>
      </c>
      <c r="F99" s="10" t="s">
        <v>78</v>
      </c>
      <c r="G99" s="95" t="s">
        <v>488</v>
      </c>
      <c r="H99" s="10" t="s">
        <v>3</v>
      </c>
      <c r="I99" s="10" t="s">
        <v>4</v>
      </c>
      <c r="J99" s="10" t="s">
        <v>5</v>
      </c>
      <c r="K99" s="17">
        <v>6</v>
      </c>
      <c r="L99" s="331">
        <v>2390000</v>
      </c>
      <c r="M99" s="331">
        <f t="shared" si="3"/>
        <v>14340000</v>
      </c>
      <c r="N99" s="46">
        <v>0</v>
      </c>
      <c r="O99" s="46">
        <v>0</v>
      </c>
      <c r="P99" s="46">
        <v>0</v>
      </c>
      <c r="Q99" s="46">
        <v>0</v>
      </c>
      <c r="R99" s="46">
        <v>0</v>
      </c>
      <c r="S99" s="46">
        <v>0</v>
      </c>
      <c r="T99" s="46">
        <v>3</v>
      </c>
      <c r="U99" s="46">
        <v>0</v>
      </c>
      <c r="V99" s="46">
        <v>0</v>
      </c>
      <c r="W99" s="46">
        <v>0</v>
      </c>
      <c r="X99" s="46">
        <v>0</v>
      </c>
      <c r="Y99" s="46">
        <v>2</v>
      </c>
      <c r="Z99" s="46">
        <v>0</v>
      </c>
      <c r="AA99" s="46">
        <v>1</v>
      </c>
      <c r="AB99" s="46">
        <v>0</v>
      </c>
      <c r="AC99" s="46">
        <v>0</v>
      </c>
      <c r="AD99" s="46">
        <v>0</v>
      </c>
      <c r="AE99" s="46">
        <v>0</v>
      </c>
      <c r="AF99" s="492"/>
      <c r="AG99" s="492"/>
    </row>
    <row r="100" spans="1:33" ht="38.25">
      <c r="A100" s="7">
        <v>88</v>
      </c>
      <c r="B100" s="10">
        <v>213</v>
      </c>
      <c r="C100" s="10"/>
      <c r="D100" s="95" t="s">
        <v>396</v>
      </c>
      <c r="E100" s="10" t="s">
        <v>85</v>
      </c>
      <c r="F100" s="10" t="s">
        <v>78</v>
      </c>
      <c r="G100" s="95" t="s">
        <v>488</v>
      </c>
      <c r="H100" s="10" t="s">
        <v>3</v>
      </c>
      <c r="I100" s="10" t="s">
        <v>4</v>
      </c>
      <c r="J100" s="10" t="s">
        <v>5</v>
      </c>
      <c r="K100" s="17">
        <v>10</v>
      </c>
      <c r="L100" s="331">
        <v>6900000</v>
      </c>
      <c r="M100" s="331">
        <f t="shared" si="3"/>
        <v>69000000</v>
      </c>
      <c r="N100" s="46">
        <v>0</v>
      </c>
      <c r="O100" s="46">
        <v>0</v>
      </c>
      <c r="P100" s="46">
        <v>0</v>
      </c>
      <c r="Q100" s="46">
        <v>0</v>
      </c>
      <c r="R100" s="46">
        <v>0</v>
      </c>
      <c r="S100" s="46">
        <v>0</v>
      </c>
      <c r="T100" s="46">
        <v>0</v>
      </c>
      <c r="U100" s="46">
        <v>0</v>
      </c>
      <c r="V100" s="46">
        <v>0</v>
      </c>
      <c r="W100" s="46">
        <v>0</v>
      </c>
      <c r="X100" s="46">
        <v>0</v>
      </c>
      <c r="Y100" s="46">
        <v>2</v>
      </c>
      <c r="Z100" s="46">
        <v>0</v>
      </c>
      <c r="AA100" s="46">
        <v>8</v>
      </c>
      <c r="AB100" s="46">
        <v>0</v>
      </c>
      <c r="AC100" s="46">
        <v>0</v>
      </c>
      <c r="AD100" s="46">
        <v>0</v>
      </c>
      <c r="AE100" s="46">
        <v>0</v>
      </c>
      <c r="AF100" s="492"/>
      <c r="AG100" s="492"/>
    </row>
    <row r="101" spans="1:33" ht="38.25">
      <c r="A101" s="7">
        <v>89</v>
      </c>
      <c r="B101" s="10">
        <v>214</v>
      </c>
      <c r="C101" s="10"/>
      <c r="D101" s="95" t="s">
        <v>399</v>
      </c>
      <c r="E101" s="10" t="s">
        <v>86</v>
      </c>
      <c r="F101" s="10" t="s">
        <v>167</v>
      </c>
      <c r="G101" s="95" t="s">
        <v>488</v>
      </c>
      <c r="H101" s="10" t="s">
        <v>3</v>
      </c>
      <c r="I101" s="10" t="s">
        <v>4</v>
      </c>
      <c r="J101" s="10" t="s">
        <v>5</v>
      </c>
      <c r="K101" s="17">
        <v>39</v>
      </c>
      <c r="L101" s="331">
        <v>3700000</v>
      </c>
      <c r="M101" s="331">
        <f t="shared" si="3"/>
        <v>144300000</v>
      </c>
      <c r="N101" s="46">
        <v>0</v>
      </c>
      <c r="O101" s="46">
        <v>0</v>
      </c>
      <c r="P101" s="46">
        <v>0</v>
      </c>
      <c r="Q101" s="46">
        <v>0</v>
      </c>
      <c r="R101" s="46">
        <v>0</v>
      </c>
      <c r="S101" s="46">
        <v>0</v>
      </c>
      <c r="T101" s="46">
        <v>12</v>
      </c>
      <c r="U101" s="46">
        <v>0</v>
      </c>
      <c r="V101" s="46">
        <v>0</v>
      </c>
      <c r="W101" s="46">
        <v>0</v>
      </c>
      <c r="X101" s="46">
        <v>0</v>
      </c>
      <c r="Y101" s="46">
        <v>2</v>
      </c>
      <c r="Z101" s="46">
        <v>0</v>
      </c>
      <c r="AA101" s="46">
        <v>25</v>
      </c>
      <c r="AB101" s="46">
        <v>0</v>
      </c>
      <c r="AC101" s="46">
        <v>0</v>
      </c>
      <c r="AD101" s="46">
        <v>0</v>
      </c>
      <c r="AE101" s="46">
        <v>0</v>
      </c>
      <c r="AF101" s="492"/>
      <c r="AG101" s="492"/>
    </row>
    <row r="102" spans="1:33" ht="38.25">
      <c r="A102" s="7">
        <v>90</v>
      </c>
      <c r="B102" s="10">
        <v>215</v>
      </c>
      <c r="C102" s="10"/>
      <c r="D102" s="95" t="s">
        <v>402</v>
      </c>
      <c r="E102" s="10" t="s">
        <v>10</v>
      </c>
      <c r="F102" s="10" t="s">
        <v>167</v>
      </c>
      <c r="G102" s="95" t="s">
        <v>488</v>
      </c>
      <c r="H102" s="10" t="s">
        <v>3</v>
      </c>
      <c r="I102" s="10" t="s">
        <v>4</v>
      </c>
      <c r="J102" s="10" t="s">
        <v>5</v>
      </c>
      <c r="K102" s="17">
        <v>4</v>
      </c>
      <c r="L102" s="331">
        <v>3000000</v>
      </c>
      <c r="M102" s="331">
        <f t="shared" si="3"/>
        <v>12000000</v>
      </c>
      <c r="N102" s="46">
        <v>0</v>
      </c>
      <c r="O102" s="46">
        <v>0</v>
      </c>
      <c r="P102" s="46">
        <v>0</v>
      </c>
      <c r="Q102" s="46">
        <v>0</v>
      </c>
      <c r="R102" s="46">
        <v>0</v>
      </c>
      <c r="S102" s="46">
        <v>0</v>
      </c>
      <c r="T102" s="46">
        <v>0</v>
      </c>
      <c r="U102" s="46">
        <v>0</v>
      </c>
      <c r="V102" s="46">
        <v>0</v>
      </c>
      <c r="W102" s="46">
        <v>0</v>
      </c>
      <c r="X102" s="46">
        <v>0</v>
      </c>
      <c r="Y102" s="46">
        <v>2</v>
      </c>
      <c r="Z102" s="46">
        <v>0</v>
      </c>
      <c r="AA102" s="46">
        <v>2</v>
      </c>
      <c r="AB102" s="46">
        <v>0</v>
      </c>
      <c r="AC102" s="46">
        <v>0</v>
      </c>
      <c r="AD102" s="46">
        <v>0</v>
      </c>
      <c r="AE102" s="46">
        <v>0</v>
      </c>
      <c r="AF102" s="492"/>
      <c r="AG102" s="492"/>
    </row>
    <row r="103" spans="1:33" ht="13.5" customHeight="1">
      <c r="A103" s="7"/>
      <c r="B103" s="134" t="s">
        <v>1354</v>
      </c>
      <c r="C103" s="369"/>
      <c r="D103" s="111"/>
      <c r="E103" s="111"/>
      <c r="F103" s="111"/>
      <c r="G103" s="111"/>
      <c r="H103" s="111"/>
      <c r="I103" s="111"/>
      <c r="J103" s="111"/>
      <c r="K103" s="113"/>
      <c r="L103" s="486"/>
      <c r="M103" s="486">
        <f t="shared" ref="M103" si="4">M9+M23+M52+M85</f>
        <v>2352470000</v>
      </c>
      <c r="N103" s="46"/>
      <c r="O103" s="46"/>
      <c r="P103" s="46"/>
      <c r="Q103" s="46"/>
      <c r="R103" s="46"/>
      <c r="S103" s="46"/>
      <c r="T103" s="46"/>
      <c r="U103" s="46"/>
      <c r="V103" s="46"/>
      <c r="W103" s="46"/>
      <c r="X103" s="46"/>
      <c r="Y103" s="46"/>
      <c r="Z103" s="46"/>
      <c r="AA103" s="46"/>
      <c r="AB103" s="46"/>
      <c r="AC103" s="46"/>
      <c r="AD103" s="46"/>
      <c r="AE103" s="46"/>
      <c r="AF103" s="492"/>
      <c r="AG103" s="492"/>
    </row>
  </sheetData>
  <autoFilter ref="A8:EJ103"/>
  <mergeCells count="18">
    <mergeCell ref="A2:AD2"/>
    <mergeCell ref="A3:AD3"/>
    <mergeCell ref="A4:AD4"/>
    <mergeCell ref="A5:AE5"/>
    <mergeCell ref="A6:AE6"/>
    <mergeCell ref="A7:A8"/>
    <mergeCell ref="B7:B8"/>
    <mergeCell ref="D7:D8"/>
    <mergeCell ref="E7:E8"/>
    <mergeCell ref="N7:AE7"/>
    <mergeCell ref="M7:M8"/>
    <mergeCell ref="F7:F8"/>
    <mergeCell ref="G7:G8"/>
    <mergeCell ref="K7:K8"/>
    <mergeCell ref="L7:L8"/>
    <mergeCell ref="H7:H8"/>
    <mergeCell ref="I7:I8"/>
    <mergeCell ref="J7:J8"/>
  </mergeCells>
  <pageMargins left="0" right="0" top="0.2" bottom="0.45" header="0.3" footer="0.2"/>
  <pageSetup paperSize="8" scale="89" orientation="landscape" verticalDpi="0" r:id="rId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AE111"/>
  <sheetViews>
    <sheetView topLeftCell="A82" workbookViewId="0">
      <selection activeCell="U10" sqref="U10"/>
    </sheetView>
  </sheetViews>
  <sheetFormatPr defaultRowHeight="12.75"/>
  <cols>
    <col min="1" max="1" width="4.7109375" style="89" customWidth="1"/>
    <col min="2" max="2" width="6.140625" style="39" customWidth="1"/>
    <col min="3" max="3" width="7.42578125" style="39" customWidth="1"/>
    <col min="4" max="4" width="13.140625" style="89" customWidth="1"/>
    <col min="5" max="5" width="11.28515625" style="89" customWidth="1"/>
    <col min="6" max="6" width="11.140625" style="39" customWidth="1"/>
    <col min="7" max="7" width="24.85546875" style="39" customWidth="1"/>
    <col min="8" max="8" width="17.140625" style="39" customWidth="1"/>
    <col min="9" max="9" width="6.28515625" style="39" customWidth="1"/>
    <col min="10" max="10" width="6.42578125" style="39" customWidth="1"/>
    <col min="11" max="11" width="6.42578125" style="321" customWidth="1"/>
    <col min="12" max="12" width="10.85546875" style="321" customWidth="1"/>
    <col min="13" max="13" width="13.42578125" style="321" customWidth="1"/>
    <col min="14" max="15" width="5" style="47" customWidth="1"/>
    <col min="16" max="16" width="4.28515625" style="47" customWidth="1"/>
    <col min="17" max="17" width="5" style="47" customWidth="1"/>
    <col min="18" max="18" width="5.42578125" style="47" customWidth="1"/>
    <col min="19" max="20" width="5" style="47" customWidth="1"/>
    <col min="21" max="21" width="5.5703125" style="47" customWidth="1"/>
    <col min="22" max="23" width="5" style="47" customWidth="1"/>
    <col min="24" max="24" width="5.5703125" style="47" customWidth="1"/>
    <col min="25" max="29" width="5" style="47" customWidth="1"/>
    <col min="30" max="30" width="5.7109375" style="47" customWidth="1"/>
    <col min="31" max="31" width="5" style="47" customWidth="1"/>
    <col min="32" max="16384" width="9.140625" style="47"/>
  </cols>
  <sheetData>
    <row r="1" spans="1:31" s="4" customFormat="1" ht="19.5" customHeight="1">
      <c r="A1" s="120"/>
      <c r="B1" s="121" t="s">
        <v>1236</v>
      </c>
      <c r="C1" s="5"/>
      <c r="D1" s="120"/>
      <c r="E1" s="120"/>
      <c r="F1" s="5"/>
      <c r="G1" s="5"/>
      <c r="H1" s="5"/>
      <c r="I1" s="5"/>
      <c r="J1" s="5"/>
      <c r="K1" s="318"/>
      <c r="L1" s="318"/>
      <c r="M1" s="318"/>
    </row>
    <row r="2" spans="1:31" s="147" customFormat="1" ht="18"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1" s="147" customFormat="1" ht="18"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1" s="147" customFormat="1" ht="18"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1" s="5" customFormat="1" ht="18" customHeight="1">
      <c r="A5" s="512" t="s">
        <v>557</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row>
    <row r="6" spans="1:31" s="115" customFormat="1" ht="18"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row>
    <row r="7" spans="1:31" s="115" customFormat="1" ht="21.75" customHeight="1">
      <c r="A7" s="503" t="s">
        <v>0</v>
      </c>
      <c r="B7" s="503" t="s">
        <v>120</v>
      </c>
      <c r="C7" s="503" t="s">
        <v>121</v>
      </c>
      <c r="D7" s="503" t="s">
        <v>1448</v>
      </c>
      <c r="E7" s="503" t="s">
        <v>1447</v>
      </c>
      <c r="F7" s="503" t="s">
        <v>119</v>
      </c>
      <c r="G7" s="503" t="s">
        <v>118</v>
      </c>
      <c r="H7" s="503" t="s">
        <v>117</v>
      </c>
      <c r="I7" s="503" t="s">
        <v>116</v>
      </c>
      <c r="J7" s="503" t="s">
        <v>1</v>
      </c>
      <c r="K7" s="506" t="s">
        <v>1325</v>
      </c>
      <c r="L7" s="506" t="s">
        <v>1446</v>
      </c>
      <c r="M7" s="506" t="s">
        <v>1445</v>
      </c>
      <c r="N7" s="505" t="s">
        <v>1443</v>
      </c>
      <c r="O7" s="505"/>
      <c r="P7" s="505"/>
      <c r="Q7" s="505"/>
      <c r="R7" s="505"/>
      <c r="S7" s="505"/>
      <c r="T7" s="505"/>
      <c r="U7" s="505"/>
      <c r="V7" s="505"/>
      <c r="W7" s="505"/>
      <c r="X7" s="505"/>
      <c r="Y7" s="505"/>
      <c r="Z7" s="505"/>
      <c r="AA7" s="505"/>
      <c r="AB7" s="505"/>
      <c r="AC7" s="505"/>
      <c r="AD7" s="505"/>
      <c r="AE7" s="505"/>
    </row>
    <row r="8" spans="1:31" s="115" customFormat="1" ht="72">
      <c r="A8" s="504"/>
      <c r="B8" s="504"/>
      <c r="C8" s="504"/>
      <c r="D8" s="504"/>
      <c r="E8" s="504"/>
      <c r="F8" s="504"/>
      <c r="G8" s="504"/>
      <c r="H8" s="504"/>
      <c r="I8" s="504"/>
      <c r="J8" s="504"/>
      <c r="K8" s="506"/>
      <c r="L8" s="506"/>
      <c r="M8" s="506"/>
      <c r="N8" s="488" t="s">
        <v>1450</v>
      </c>
      <c r="O8" s="488" t="s">
        <v>1365</v>
      </c>
      <c r="P8" s="488" t="s">
        <v>1451</v>
      </c>
      <c r="Q8" s="488" t="s">
        <v>1367</v>
      </c>
      <c r="R8" s="488" t="s">
        <v>1368</v>
      </c>
      <c r="S8" s="488" t="s">
        <v>1452</v>
      </c>
      <c r="T8" s="488" t="s">
        <v>1453</v>
      </c>
      <c r="U8" s="488" t="s">
        <v>1454</v>
      </c>
      <c r="V8" s="488" t="s">
        <v>1455</v>
      </c>
      <c r="W8" s="488" t="s">
        <v>1456</v>
      </c>
      <c r="X8" s="488" t="s">
        <v>1457</v>
      </c>
      <c r="Y8" s="488" t="s">
        <v>1375</v>
      </c>
      <c r="Z8" s="488" t="s">
        <v>1376</v>
      </c>
      <c r="AA8" s="488" t="s">
        <v>1377</v>
      </c>
      <c r="AB8" s="488" t="s">
        <v>1444</v>
      </c>
      <c r="AC8" s="488" t="s">
        <v>1379</v>
      </c>
      <c r="AD8" s="488" t="s">
        <v>1380</v>
      </c>
      <c r="AE8" s="488" t="s">
        <v>1381</v>
      </c>
    </row>
    <row r="9" spans="1:31">
      <c r="A9" s="7"/>
      <c r="B9" s="50" t="s">
        <v>591</v>
      </c>
      <c r="C9" s="7"/>
      <c r="D9" s="14"/>
      <c r="E9" s="14"/>
      <c r="F9" s="7"/>
      <c r="G9" s="7"/>
      <c r="H9" s="7"/>
      <c r="I9" s="7"/>
      <c r="J9" s="7"/>
      <c r="K9" s="46"/>
      <c r="L9" s="46"/>
      <c r="M9" s="180">
        <f>SUM(M10:M38)</f>
        <v>1174236765</v>
      </c>
      <c r="N9" s="46"/>
      <c r="O9" s="46"/>
      <c r="P9" s="46"/>
      <c r="Q9" s="46"/>
      <c r="R9" s="46"/>
      <c r="S9" s="46"/>
      <c r="T9" s="46"/>
      <c r="U9" s="46"/>
      <c r="V9" s="46"/>
      <c r="W9" s="46"/>
      <c r="X9" s="46"/>
      <c r="Y9" s="46"/>
      <c r="Z9" s="46"/>
      <c r="AA9" s="46"/>
      <c r="AB9" s="46"/>
      <c r="AC9" s="46"/>
      <c r="AD9" s="46"/>
      <c r="AE9" s="46"/>
    </row>
    <row r="10" spans="1:31" ht="51">
      <c r="A10" s="7">
        <v>1</v>
      </c>
      <c r="B10" s="7">
        <v>298</v>
      </c>
      <c r="C10" s="7" t="s">
        <v>592</v>
      </c>
      <c r="D10" s="63" t="s">
        <v>71</v>
      </c>
      <c r="E10" s="63" t="s">
        <v>71</v>
      </c>
      <c r="F10" s="7" t="s">
        <v>593</v>
      </c>
      <c r="G10" s="7" t="s">
        <v>594</v>
      </c>
      <c r="H10" s="7" t="s">
        <v>595</v>
      </c>
      <c r="I10" s="7" t="s">
        <v>596</v>
      </c>
      <c r="J10" s="7" t="s">
        <v>5</v>
      </c>
      <c r="K10" s="46">
        <v>1</v>
      </c>
      <c r="L10" s="46">
        <v>2494800</v>
      </c>
      <c r="M10" s="46">
        <v>2494800</v>
      </c>
      <c r="N10" s="46">
        <v>0</v>
      </c>
      <c r="O10" s="46">
        <v>0</v>
      </c>
      <c r="P10" s="46">
        <v>0</v>
      </c>
      <c r="Q10" s="46">
        <v>0</v>
      </c>
      <c r="R10" s="46">
        <v>0</v>
      </c>
      <c r="S10" s="46">
        <v>0</v>
      </c>
      <c r="T10" s="46">
        <v>0</v>
      </c>
      <c r="U10" s="46">
        <v>0</v>
      </c>
      <c r="V10" s="46">
        <v>0</v>
      </c>
      <c r="W10" s="46">
        <v>0</v>
      </c>
      <c r="X10" s="46">
        <v>1</v>
      </c>
      <c r="Y10" s="46">
        <v>0</v>
      </c>
      <c r="Z10" s="46">
        <v>0</v>
      </c>
      <c r="AA10" s="46">
        <v>0</v>
      </c>
      <c r="AB10" s="46">
        <v>0</v>
      </c>
      <c r="AC10" s="46">
        <v>0</v>
      </c>
      <c r="AD10" s="46">
        <v>0</v>
      </c>
      <c r="AE10" s="46">
        <v>0</v>
      </c>
    </row>
    <row r="11" spans="1:31" ht="76.5">
      <c r="A11" s="7">
        <v>2</v>
      </c>
      <c r="B11" s="7">
        <v>299</v>
      </c>
      <c r="C11" s="7" t="s">
        <v>597</v>
      </c>
      <c r="D11" s="63" t="s">
        <v>598</v>
      </c>
      <c r="E11" s="63" t="s">
        <v>598</v>
      </c>
      <c r="F11" s="7" t="s">
        <v>599</v>
      </c>
      <c r="G11" s="7" t="s">
        <v>600</v>
      </c>
      <c r="H11" s="7" t="s">
        <v>601</v>
      </c>
      <c r="I11" s="7" t="s">
        <v>602</v>
      </c>
      <c r="J11" s="7" t="s">
        <v>5</v>
      </c>
      <c r="K11" s="46">
        <v>1</v>
      </c>
      <c r="L11" s="46">
        <v>6499500</v>
      </c>
      <c r="M11" s="46">
        <v>6499500</v>
      </c>
      <c r="N11" s="46">
        <v>0</v>
      </c>
      <c r="O11" s="46">
        <v>0</v>
      </c>
      <c r="P11" s="46">
        <v>0</v>
      </c>
      <c r="Q11" s="46">
        <v>0</v>
      </c>
      <c r="R11" s="46">
        <v>0</v>
      </c>
      <c r="S11" s="46">
        <v>0</v>
      </c>
      <c r="T11" s="46">
        <v>0</v>
      </c>
      <c r="U11" s="46">
        <v>0</v>
      </c>
      <c r="V11" s="46">
        <v>0</v>
      </c>
      <c r="W11" s="46">
        <v>0</v>
      </c>
      <c r="X11" s="46">
        <v>1</v>
      </c>
      <c r="Y11" s="46">
        <v>0</v>
      </c>
      <c r="Z11" s="46">
        <v>0</v>
      </c>
      <c r="AA11" s="46">
        <v>0</v>
      </c>
      <c r="AB11" s="46">
        <v>0</v>
      </c>
      <c r="AC11" s="46">
        <v>0</v>
      </c>
      <c r="AD11" s="46">
        <v>0</v>
      </c>
      <c r="AE11" s="46">
        <v>0</v>
      </c>
    </row>
    <row r="12" spans="1:31" ht="51">
      <c r="A12" s="7">
        <v>3</v>
      </c>
      <c r="B12" s="7">
        <v>300</v>
      </c>
      <c r="C12" s="7" t="s">
        <v>603</v>
      </c>
      <c r="D12" s="63" t="s">
        <v>356</v>
      </c>
      <c r="E12" s="63" t="s">
        <v>356</v>
      </c>
      <c r="F12" s="7" t="s">
        <v>604</v>
      </c>
      <c r="G12" s="7" t="s">
        <v>605</v>
      </c>
      <c r="H12" s="7" t="s">
        <v>595</v>
      </c>
      <c r="I12" s="7" t="s">
        <v>596</v>
      </c>
      <c r="J12" s="7" t="s">
        <v>5</v>
      </c>
      <c r="K12" s="46">
        <v>60</v>
      </c>
      <c r="L12" s="46">
        <v>1499400</v>
      </c>
      <c r="M12" s="46">
        <v>89964000</v>
      </c>
      <c r="N12" s="46">
        <v>0</v>
      </c>
      <c r="O12" s="46">
        <v>0</v>
      </c>
      <c r="P12" s="46">
        <v>0</v>
      </c>
      <c r="Q12" s="46">
        <v>0</v>
      </c>
      <c r="R12" s="46">
        <v>0</v>
      </c>
      <c r="S12" s="46">
        <v>0</v>
      </c>
      <c r="T12" s="46">
        <v>0</v>
      </c>
      <c r="U12" s="46">
        <v>0</v>
      </c>
      <c r="V12" s="46">
        <v>0</v>
      </c>
      <c r="W12" s="46">
        <v>0</v>
      </c>
      <c r="X12" s="46">
        <v>60</v>
      </c>
      <c r="Y12" s="46">
        <v>0</v>
      </c>
      <c r="Z12" s="46">
        <v>0</v>
      </c>
      <c r="AA12" s="46">
        <v>0</v>
      </c>
      <c r="AB12" s="46">
        <v>0</v>
      </c>
      <c r="AC12" s="46">
        <v>0</v>
      </c>
      <c r="AD12" s="46">
        <v>0</v>
      </c>
      <c r="AE12" s="46">
        <v>0</v>
      </c>
    </row>
    <row r="13" spans="1:31" ht="51">
      <c r="A13" s="7">
        <v>4</v>
      </c>
      <c r="B13" s="7">
        <v>301</v>
      </c>
      <c r="C13" s="7" t="s">
        <v>606</v>
      </c>
      <c r="D13" s="63" t="s">
        <v>362</v>
      </c>
      <c r="E13" s="63" t="s">
        <v>362</v>
      </c>
      <c r="F13" s="7" t="s">
        <v>607</v>
      </c>
      <c r="G13" s="7" t="s">
        <v>608</v>
      </c>
      <c r="H13" s="7" t="s">
        <v>595</v>
      </c>
      <c r="I13" s="7" t="s">
        <v>596</v>
      </c>
      <c r="J13" s="7" t="s">
        <v>5</v>
      </c>
      <c r="K13" s="46">
        <v>60</v>
      </c>
      <c r="L13" s="46">
        <v>1499400</v>
      </c>
      <c r="M13" s="46">
        <v>89964000</v>
      </c>
      <c r="N13" s="46">
        <v>0</v>
      </c>
      <c r="O13" s="46">
        <v>0</v>
      </c>
      <c r="P13" s="46">
        <v>0</v>
      </c>
      <c r="Q13" s="46">
        <v>0</v>
      </c>
      <c r="R13" s="46">
        <v>0</v>
      </c>
      <c r="S13" s="46">
        <v>0</v>
      </c>
      <c r="T13" s="46">
        <v>0</v>
      </c>
      <c r="U13" s="46">
        <v>0</v>
      </c>
      <c r="V13" s="46">
        <v>0</v>
      </c>
      <c r="W13" s="46">
        <v>0</v>
      </c>
      <c r="X13" s="46">
        <v>60</v>
      </c>
      <c r="Y13" s="46">
        <v>0</v>
      </c>
      <c r="Z13" s="46">
        <v>0</v>
      </c>
      <c r="AA13" s="46">
        <v>0</v>
      </c>
      <c r="AB13" s="46">
        <v>0</v>
      </c>
      <c r="AC13" s="46">
        <v>0</v>
      </c>
      <c r="AD13" s="46">
        <v>0</v>
      </c>
      <c r="AE13" s="46">
        <v>0</v>
      </c>
    </row>
    <row r="14" spans="1:31" ht="51">
      <c r="A14" s="7">
        <v>5</v>
      </c>
      <c r="B14" s="7">
        <v>302</v>
      </c>
      <c r="C14" s="7" t="s">
        <v>609</v>
      </c>
      <c r="D14" s="63" t="s">
        <v>6</v>
      </c>
      <c r="E14" s="63" t="s">
        <v>6</v>
      </c>
      <c r="F14" s="7" t="s">
        <v>610</v>
      </c>
      <c r="G14" s="7" t="s">
        <v>611</v>
      </c>
      <c r="H14" s="7" t="s">
        <v>595</v>
      </c>
      <c r="I14" s="7" t="s">
        <v>596</v>
      </c>
      <c r="J14" s="7" t="s">
        <v>5</v>
      </c>
      <c r="K14" s="46">
        <v>7</v>
      </c>
      <c r="L14" s="46">
        <v>5424300</v>
      </c>
      <c r="M14" s="46">
        <v>37970100</v>
      </c>
      <c r="N14" s="46">
        <v>0</v>
      </c>
      <c r="O14" s="46">
        <v>0</v>
      </c>
      <c r="P14" s="46">
        <v>0</v>
      </c>
      <c r="Q14" s="46">
        <v>0</v>
      </c>
      <c r="R14" s="46">
        <v>0</v>
      </c>
      <c r="S14" s="46">
        <v>0</v>
      </c>
      <c r="T14" s="46">
        <v>0</v>
      </c>
      <c r="U14" s="46">
        <v>0</v>
      </c>
      <c r="V14" s="46">
        <v>0</v>
      </c>
      <c r="W14" s="46">
        <v>0</v>
      </c>
      <c r="X14" s="46">
        <v>7</v>
      </c>
      <c r="Y14" s="46">
        <v>0</v>
      </c>
      <c r="Z14" s="46">
        <v>0</v>
      </c>
      <c r="AA14" s="46">
        <v>0</v>
      </c>
      <c r="AB14" s="46">
        <v>0</v>
      </c>
      <c r="AC14" s="46">
        <v>0</v>
      </c>
      <c r="AD14" s="46">
        <v>0</v>
      </c>
      <c r="AE14" s="46">
        <v>0</v>
      </c>
    </row>
    <row r="15" spans="1:31" ht="51">
      <c r="A15" s="7">
        <v>6</v>
      </c>
      <c r="B15" s="7">
        <v>303</v>
      </c>
      <c r="C15" s="7" t="s">
        <v>612</v>
      </c>
      <c r="D15" s="63" t="s">
        <v>613</v>
      </c>
      <c r="E15" s="63" t="s">
        <v>614</v>
      </c>
      <c r="F15" s="7" t="s">
        <v>615</v>
      </c>
      <c r="G15" s="7" t="s">
        <v>616</v>
      </c>
      <c r="H15" s="7" t="s">
        <v>617</v>
      </c>
      <c r="I15" s="7" t="s">
        <v>180</v>
      </c>
      <c r="J15" s="7" t="s">
        <v>113</v>
      </c>
      <c r="K15" s="46">
        <v>5</v>
      </c>
      <c r="L15" s="46">
        <v>469350</v>
      </c>
      <c r="M15" s="46">
        <v>2346750</v>
      </c>
      <c r="N15" s="46">
        <v>0</v>
      </c>
      <c r="O15" s="46">
        <v>0</v>
      </c>
      <c r="P15" s="46">
        <v>0</v>
      </c>
      <c r="Q15" s="46">
        <v>0</v>
      </c>
      <c r="R15" s="46">
        <v>0</v>
      </c>
      <c r="S15" s="46">
        <v>0</v>
      </c>
      <c r="T15" s="46">
        <v>0</v>
      </c>
      <c r="U15" s="46">
        <v>0</v>
      </c>
      <c r="V15" s="46">
        <v>0</v>
      </c>
      <c r="W15" s="46">
        <v>0</v>
      </c>
      <c r="X15" s="46">
        <v>5</v>
      </c>
      <c r="Y15" s="46">
        <v>0</v>
      </c>
      <c r="Z15" s="46">
        <v>0</v>
      </c>
      <c r="AA15" s="46">
        <v>0</v>
      </c>
      <c r="AB15" s="46">
        <v>0</v>
      </c>
      <c r="AC15" s="46">
        <v>0</v>
      </c>
      <c r="AD15" s="46">
        <v>0</v>
      </c>
      <c r="AE15" s="46">
        <v>0</v>
      </c>
    </row>
    <row r="16" spans="1:31" ht="51">
      <c r="A16" s="7">
        <v>7</v>
      </c>
      <c r="B16" s="7">
        <v>304</v>
      </c>
      <c r="C16" s="7" t="s">
        <v>618</v>
      </c>
      <c r="D16" s="63" t="s">
        <v>619</v>
      </c>
      <c r="E16" s="63" t="s">
        <v>619</v>
      </c>
      <c r="F16" s="7" t="s">
        <v>620</v>
      </c>
      <c r="G16" s="7" t="s">
        <v>621</v>
      </c>
      <c r="H16" s="7" t="s">
        <v>595</v>
      </c>
      <c r="I16" s="7" t="s">
        <v>596</v>
      </c>
      <c r="J16" s="7" t="s">
        <v>5</v>
      </c>
      <c r="K16" s="46">
        <v>2</v>
      </c>
      <c r="L16" s="46">
        <v>9499350</v>
      </c>
      <c r="M16" s="46">
        <v>18998700</v>
      </c>
      <c r="N16" s="46">
        <v>0</v>
      </c>
      <c r="O16" s="46">
        <v>0</v>
      </c>
      <c r="P16" s="46">
        <v>0</v>
      </c>
      <c r="Q16" s="46">
        <v>0</v>
      </c>
      <c r="R16" s="46">
        <v>0</v>
      </c>
      <c r="S16" s="46">
        <v>0</v>
      </c>
      <c r="T16" s="46">
        <v>0</v>
      </c>
      <c r="U16" s="46">
        <v>0</v>
      </c>
      <c r="V16" s="46">
        <v>0</v>
      </c>
      <c r="W16" s="46">
        <v>0</v>
      </c>
      <c r="X16" s="46">
        <v>2</v>
      </c>
      <c r="Y16" s="46">
        <v>0</v>
      </c>
      <c r="Z16" s="46">
        <v>0</v>
      </c>
      <c r="AA16" s="46">
        <v>0</v>
      </c>
      <c r="AB16" s="46">
        <v>0</v>
      </c>
      <c r="AC16" s="46">
        <v>0</v>
      </c>
      <c r="AD16" s="46">
        <v>0</v>
      </c>
      <c r="AE16" s="46">
        <v>0</v>
      </c>
    </row>
    <row r="17" spans="1:31" ht="51">
      <c r="A17" s="7">
        <v>8</v>
      </c>
      <c r="B17" s="7">
        <v>305</v>
      </c>
      <c r="C17" s="7" t="s">
        <v>622</v>
      </c>
      <c r="D17" s="63" t="s">
        <v>623</v>
      </c>
      <c r="E17" s="63" t="s">
        <v>623</v>
      </c>
      <c r="F17" s="7" t="s">
        <v>338</v>
      </c>
      <c r="G17" s="7" t="s">
        <v>624</v>
      </c>
      <c r="H17" s="7" t="s">
        <v>617</v>
      </c>
      <c r="I17" s="7" t="s">
        <v>180</v>
      </c>
      <c r="J17" s="7" t="s">
        <v>5</v>
      </c>
      <c r="K17" s="46">
        <v>1</v>
      </c>
      <c r="L17" s="46">
        <v>3591000</v>
      </c>
      <c r="M17" s="46">
        <v>3591000</v>
      </c>
      <c r="N17" s="46">
        <v>0</v>
      </c>
      <c r="O17" s="46">
        <v>0</v>
      </c>
      <c r="P17" s="46">
        <v>0</v>
      </c>
      <c r="Q17" s="46">
        <v>0</v>
      </c>
      <c r="R17" s="46">
        <v>0</v>
      </c>
      <c r="S17" s="46">
        <v>0</v>
      </c>
      <c r="T17" s="46">
        <v>0</v>
      </c>
      <c r="U17" s="46">
        <v>0</v>
      </c>
      <c r="V17" s="46">
        <v>0</v>
      </c>
      <c r="W17" s="46">
        <v>0</v>
      </c>
      <c r="X17" s="46">
        <v>1</v>
      </c>
      <c r="Y17" s="46">
        <v>0</v>
      </c>
      <c r="Z17" s="46">
        <v>0</v>
      </c>
      <c r="AA17" s="46">
        <v>0</v>
      </c>
      <c r="AB17" s="46">
        <v>0</v>
      </c>
      <c r="AC17" s="46">
        <v>0</v>
      </c>
      <c r="AD17" s="46">
        <v>0</v>
      </c>
      <c r="AE17" s="46">
        <v>0</v>
      </c>
    </row>
    <row r="18" spans="1:31" ht="51">
      <c r="A18" s="7">
        <v>9</v>
      </c>
      <c r="B18" s="7">
        <v>306</v>
      </c>
      <c r="C18" s="7" t="s">
        <v>625</v>
      </c>
      <c r="D18" s="63" t="s">
        <v>626</v>
      </c>
      <c r="E18" s="63" t="s">
        <v>626</v>
      </c>
      <c r="F18" s="7" t="s">
        <v>627</v>
      </c>
      <c r="G18" s="7" t="s">
        <v>616</v>
      </c>
      <c r="H18" s="7" t="s">
        <v>617</v>
      </c>
      <c r="I18" s="7" t="s">
        <v>180</v>
      </c>
      <c r="J18" s="7" t="s">
        <v>5</v>
      </c>
      <c r="K18" s="46">
        <v>1</v>
      </c>
      <c r="L18" s="46">
        <v>4224150</v>
      </c>
      <c r="M18" s="46">
        <v>4224150</v>
      </c>
      <c r="N18" s="46">
        <v>0</v>
      </c>
      <c r="O18" s="46">
        <v>0</v>
      </c>
      <c r="P18" s="46">
        <v>0</v>
      </c>
      <c r="Q18" s="46">
        <v>0</v>
      </c>
      <c r="R18" s="46">
        <v>0</v>
      </c>
      <c r="S18" s="46">
        <v>0</v>
      </c>
      <c r="T18" s="46">
        <v>0</v>
      </c>
      <c r="U18" s="46">
        <v>0</v>
      </c>
      <c r="V18" s="46">
        <v>0</v>
      </c>
      <c r="W18" s="46">
        <v>0</v>
      </c>
      <c r="X18" s="46">
        <v>1</v>
      </c>
      <c r="Y18" s="46">
        <v>0</v>
      </c>
      <c r="Z18" s="46">
        <v>0</v>
      </c>
      <c r="AA18" s="46">
        <v>0</v>
      </c>
      <c r="AB18" s="46">
        <v>0</v>
      </c>
      <c r="AC18" s="46">
        <v>0</v>
      </c>
      <c r="AD18" s="46">
        <v>0</v>
      </c>
      <c r="AE18" s="46">
        <v>0</v>
      </c>
    </row>
    <row r="19" spans="1:31" ht="63.75">
      <c r="A19" s="7">
        <v>10</v>
      </c>
      <c r="B19" s="7">
        <v>307</v>
      </c>
      <c r="C19" s="7" t="s">
        <v>628</v>
      </c>
      <c r="D19" s="63" t="s">
        <v>629</v>
      </c>
      <c r="E19" s="63" t="s">
        <v>630</v>
      </c>
      <c r="F19" s="7" t="s">
        <v>631</v>
      </c>
      <c r="G19" s="7" t="s">
        <v>632</v>
      </c>
      <c r="H19" s="7" t="s">
        <v>633</v>
      </c>
      <c r="I19" s="7" t="s">
        <v>180</v>
      </c>
      <c r="J19" s="7" t="s">
        <v>113</v>
      </c>
      <c r="K19" s="46">
        <v>15</v>
      </c>
      <c r="L19" s="46">
        <v>598500</v>
      </c>
      <c r="M19" s="46">
        <v>8977500</v>
      </c>
      <c r="N19" s="46">
        <v>0</v>
      </c>
      <c r="O19" s="46">
        <v>0</v>
      </c>
      <c r="P19" s="46">
        <v>0</v>
      </c>
      <c r="Q19" s="46">
        <v>0</v>
      </c>
      <c r="R19" s="46">
        <v>0</v>
      </c>
      <c r="S19" s="46">
        <v>0</v>
      </c>
      <c r="T19" s="46">
        <v>0</v>
      </c>
      <c r="U19" s="46">
        <v>0</v>
      </c>
      <c r="V19" s="46">
        <v>0</v>
      </c>
      <c r="W19" s="46">
        <v>0</v>
      </c>
      <c r="X19" s="46">
        <v>15</v>
      </c>
      <c r="Y19" s="46">
        <v>0</v>
      </c>
      <c r="Z19" s="46">
        <v>0</v>
      </c>
      <c r="AA19" s="46">
        <v>0</v>
      </c>
      <c r="AB19" s="46">
        <v>0</v>
      </c>
      <c r="AC19" s="46">
        <v>0</v>
      </c>
      <c r="AD19" s="46">
        <v>0</v>
      </c>
      <c r="AE19" s="46">
        <v>0</v>
      </c>
    </row>
    <row r="20" spans="1:31" ht="63.75">
      <c r="A20" s="7">
        <v>11</v>
      </c>
      <c r="B20" s="7">
        <v>308</v>
      </c>
      <c r="C20" s="7" t="s">
        <v>634</v>
      </c>
      <c r="D20" s="63" t="s">
        <v>635</v>
      </c>
      <c r="E20" s="63" t="s">
        <v>636</v>
      </c>
      <c r="F20" s="7" t="s">
        <v>631</v>
      </c>
      <c r="G20" s="7" t="s">
        <v>632</v>
      </c>
      <c r="H20" s="7" t="s">
        <v>633</v>
      </c>
      <c r="I20" s="7" t="s">
        <v>180</v>
      </c>
      <c r="J20" s="7" t="s">
        <v>113</v>
      </c>
      <c r="K20" s="46">
        <v>15</v>
      </c>
      <c r="L20" s="46">
        <v>638925</v>
      </c>
      <c r="M20" s="46">
        <v>9583875</v>
      </c>
      <c r="N20" s="46">
        <v>0</v>
      </c>
      <c r="O20" s="46">
        <v>0</v>
      </c>
      <c r="P20" s="46">
        <v>0</v>
      </c>
      <c r="Q20" s="46">
        <v>0</v>
      </c>
      <c r="R20" s="46">
        <v>0</v>
      </c>
      <c r="S20" s="46">
        <v>0</v>
      </c>
      <c r="T20" s="46">
        <v>0</v>
      </c>
      <c r="U20" s="46">
        <v>0</v>
      </c>
      <c r="V20" s="46">
        <v>0</v>
      </c>
      <c r="W20" s="46">
        <v>0</v>
      </c>
      <c r="X20" s="46">
        <v>15</v>
      </c>
      <c r="Y20" s="46">
        <v>0</v>
      </c>
      <c r="Z20" s="46">
        <v>0</v>
      </c>
      <c r="AA20" s="46">
        <v>0</v>
      </c>
      <c r="AB20" s="46">
        <v>0</v>
      </c>
      <c r="AC20" s="46">
        <v>0</v>
      </c>
      <c r="AD20" s="46">
        <v>0</v>
      </c>
      <c r="AE20" s="46">
        <v>0</v>
      </c>
    </row>
    <row r="21" spans="1:31" ht="51">
      <c r="A21" s="7">
        <v>12</v>
      </c>
      <c r="B21" s="7">
        <v>309</v>
      </c>
      <c r="C21" s="7" t="s">
        <v>637</v>
      </c>
      <c r="D21" s="63" t="s">
        <v>81</v>
      </c>
      <c r="E21" s="63" t="s">
        <v>81</v>
      </c>
      <c r="F21" s="7" t="s">
        <v>638</v>
      </c>
      <c r="G21" s="7" t="s">
        <v>639</v>
      </c>
      <c r="H21" s="7" t="s">
        <v>595</v>
      </c>
      <c r="I21" s="7" t="s">
        <v>596</v>
      </c>
      <c r="J21" s="7" t="s">
        <v>5</v>
      </c>
      <c r="K21" s="46">
        <v>17</v>
      </c>
      <c r="L21" s="46">
        <v>2554650</v>
      </c>
      <c r="M21" s="46">
        <v>43429050</v>
      </c>
      <c r="N21" s="46">
        <v>0</v>
      </c>
      <c r="O21" s="46">
        <v>0</v>
      </c>
      <c r="P21" s="46">
        <v>0</v>
      </c>
      <c r="Q21" s="46">
        <v>0</v>
      </c>
      <c r="R21" s="46">
        <v>0</v>
      </c>
      <c r="S21" s="46">
        <v>0</v>
      </c>
      <c r="T21" s="46">
        <v>0</v>
      </c>
      <c r="U21" s="46">
        <v>0</v>
      </c>
      <c r="V21" s="46">
        <v>0</v>
      </c>
      <c r="W21" s="46">
        <v>0</v>
      </c>
      <c r="X21" s="46">
        <v>17</v>
      </c>
      <c r="Y21" s="46">
        <v>0</v>
      </c>
      <c r="Z21" s="46">
        <v>0</v>
      </c>
      <c r="AA21" s="46">
        <v>0</v>
      </c>
      <c r="AB21" s="46">
        <v>0</v>
      </c>
      <c r="AC21" s="46">
        <v>0</v>
      </c>
      <c r="AD21" s="46">
        <v>0</v>
      </c>
      <c r="AE21" s="46">
        <v>0</v>
      </c>
    </row>
    <row r="22" spans="1:31" ht="51">
      <c r="A22" s="7">
        <v>13</v>
      </c>
      <c r="B22" s="7">
        <v>310</v>
      </c>
      <c r="C22" s="7" t="s">
        <v>640</v>
      </c>
      <c r="D22" s="63" t="s">
        <v>641</v>
      </c>
      <c r="E22" s="63" t="s">
        <v>641</v>
      </c>
      <c r="F22" s="7" t="s">
        <v>642</v>
      </c>
      <c r="G22" s="7" t="s">
        <v>643</v>
      </c>
      <c r="H22" s="7" t="s">
        <v>595</v>
      </c>
      <c r="I22" s="7" t="s">
        <v>596</v>
      </c>
      <c r="J22" s="7" t="s">
        <v>5</v>
      </c>
      <c r="K22" s="46">
        <v>1</v>
      </c>
      <c r="L22" s="46">
        <v>7899150</v>
      </c>
      <c r="M22" s="46">
        <v>7899150</v>
      </c>
      <c r="N22" s="46">
        <v>0</v>
      </c>
      <c r="O22" s="46">
        <v>0</v>
      </c>
      <c r="P22" s="46">
        <v>0</v>
      </c>
      <c r="Q22" s="46">
        <v>0</v>
      </c>
      <c r="R22" s="46">
        <v>0</v>
      </c>
      <c r="S22" s="46">
        <v>0</v>
      </c>
      <c r="T22" s="46">
        <v>0</v>
      </c>
      <c r="U22" s="46">
        <v>0</v>
      </c>
      <c r="V22" s="46">
        <v>0</v>
      </c>
      <c r="W22" s="46">
        <v>0</v>
      </c>
      <c r="X22" s="46">
        <v>1</v>
      </c>
      <c r="Y22" s="46">
        <v>0</v>
      </c>
      <c r="Z22" s="46">
        <v>0</v>
      </c>
      <c r="AA22" s="46">
        <v>0</v>
      </c>
      <c r="AB22" s="46">
        <v>0</v>
      </c>
      <c r="AC22" s="46">
        <v>0</v>
      </c>
      <c r="AD22" s="46">
        <v>0</v>
      </c>
      <c r="AE22" s="46">
        <v>0</v>
      </c>
    </row>
    <row r="23" spans="1:31" ht="38.25">
      <c r="A23" s="7">
        <v>14</v>
      </c>
      <c r="B23" s="7">
        <v>311</v>
      </c>
      <c r="C23" s="7" t="s">
        <v>644</v>
      </c>
      <c r="D23" s="63" t="s">
        <v>521</v>
      </c>
      <c r="E23" s="63" t="s">
        <v>521</v>
      </c>
      <c r="F23" s="7" t="s">
        <v>645</v>
      </c>
      <c r="G23" s="7" t="s">
        <v>646</v>
      </c>
      <c r="H23" s="7" t="s">
        <v>647</v>
      </c>
      <c r="I23" s="7" t="s">
        <v>596</v>
      </c>
      <c r="J23" s="7" t="s">
        <v>5</v>
      </c>
      <c r="K23" s="46">
        <v>2</v>
      </c>
      <c r="L23" s="46">
        <v>6199200</v>
      </c>
      <c r="M23" s="46">
        <v>12398400</v>
      </c>
      <c r="N23" s="46">
        <v>0</v>
      </c>
      <c r="O23" s="46">
        <v>0</v>
      </c>
      <c r="P23" s="46">
        <v>0</v>
      </c>
      <c r="Q23" s="46">
        <v>0</v>
      </c>
      <c r="R23" s="46">
        <v>0</v>
      </c>
      <c r="S23" s="46">
        <v>0</v>
      </c>
      <c r="T23" s="46">
        <v>0</v>
      </c>
      <c r="U23" s="46">
        <v>0</v>
      </c>
      <c r="V23" s="46">
        <v>0</v>
      </c>
      <c r="W23" s="46">
        <v>0</v>
      </c>
      <c r="X23" s="46">
        <v>2</v>
      </c>
      <c r="Y23" s="46">
        <v>0</v>
      </c>
      <c r="Z23" s="46">
        <v>0</v>
      </c>
      <c r="AA23" s="46">
        <v>0</v>
      </c>
      <c r="AB23" s="46">
        <v>0</v>
      </c>
      <c r="AC23" s="46">
        <v>0</v>
      </c>
      <c r="AD23" s="46">
        <v>0</v>
      </c>
      <c r="AE23" s="46">
        <v>0</v>
      </c>
    </row>
    <row r="24" spans="1:31" ht="51">
      <c r="A24" s="7">
        <v>15</v>
      </c>
      <c r="B24" s="7">
        <v>312</v>
      </c>
      <c r="C24" s="7" t="s">
        <v>648</v>
      </c>
      <c r="D24" s="63" t="s">
        <v>11</v>
      </c>
      <c r="E24" s="63" t="s">
        <v>11</v>
      </c>
      <c r="F24" s="7" t="s">
        <v>649</v>
      </c>
      <c r="G24" s="7" t="s">
        <v>650</v>
      </c>
      <c r="H24" s="7" t="s">
        <v>595</v>
      </c>
      <c r="I24" s="7" t="s">
        <v>596</v>
      </c>
      <c r="J24" s="7" t="s">
        <v>5</v>
      </c>
      <c r="K24" s="46">
        <v>20</v>
      </c>
      <c r="L24" s="46">
        <v>3199980</v>
      </c>
      <c r="M24" s="46">
        <v>63999600</v>
      </c>
      <c r="N24" s="46">
        <v>0</v>
      </c>
      <c r="O24" s="46">
        <v>0</v>
      </c>
      <c r="P24" s="46">
        <v>0</v>
      </c>
      <c r="Q24" s="46">
        <v>0</v>
      </c>
      <c r="R24" s="46">
        <v>0</v>
      </c>
      <c r="S24" s="46">
        <v>0</v>
      </c>
      <c r="T24" s="46">
        <v>0</v>
      </c>
      <c r="U24" s="46">
        <v>0</v>
      </c>
      <c r="V24" s="46">
        <v>0</v>
      </c>
      <c r="W24" s="46">
        <v>0</v>
      </c>
      <c r="X24" s="46">
        <v>20</v>
      </c>
      <c r="Y24" s="46">
        <v>0</v>
      </c>
      <c r="Z24" s="46">
        <v>0</v>
      </c>
      <c r="AA24" s="46">
        <v>0</v>
      </c>
      <c r="AB24" s="46">
        <v>0</v>
      </c>
      <c r="AC24" s="46">
        <v>0</v>
      </c>
      <c r="AD24" s="46">
        <v>0</v>
      </c>
      <c r="AE24" s="46">
        <v>0</v>
      </c>
    </row>
    <row r="25" spans="1:31" ht="76.5">
      <c r="A25" s="7">
        <v>16</v>
      </c>
      <c r="B25" s="7">
        <v>313</v>
      </c>
      <c r="C25" s="7" t="s">
        <v>651</v>
      </c>
      <c r="D25" s="63" t="s">
        <v>652</v>
      </c>
      <c r="E25" s="63" t="s">
        <v>652</v>
      </c>
      <c r="F25" s="7" t="s">
        <v>653</v>
      </c>
      <c r="G25" s="7" t="s">
        <v>654</v>
      </c>
      <c r="H25" s="7" t="s">
        <v>601</v>
      </c>
      <c r="I25" s="7" t="s">
        <v>602</v>
      </c>
      <c r="J25" s="7" t="s">
        <v>5</v>
      </c>
      <c r="K25" s="46">
        <v>1</v>
      </c>
      <c r="L25" s="46">
        <v>5499900</v>
      </c>
      <c r="M25" s="46">
        <v>5499900</v>
      </c>
      <c r="N25" s="46">
        <v>0</v>
      </c>
      <c r="O25" s="46">
        <v>0</v>
      </c>
      <c r="P25" s="46">
        <v>0</v>
      </c>
      <c r="Q25" s="46">
        <v>0</v>
      </c>
      <c r="R25" s="46">
        <v>0</v>
      </c>
      <c r="S25" s="46">
        <v>0</v>
      </c>
      <c r="T25" s="46">
        <v>0</v>
      </c>
      <c r="U25" s="46">
        <v>0</v>
      </c>
      <c r="V25" s="46">
        <v>0</v>
      </c>
      <c r="W25" s="46">
        <v>0</v>
      </c>
      <c r="X25" s="46">
        <v>1</v>
      </c>
      <c r="Y25" s="46">
        <v>0</v>
      </c>
      <c r="Z25" s="46">
        <v>0</v>
      </c>
      <c r="AA25" s="46">
        <v>0</v>
      </c>
      <c r="AB25" s="46">
        <v>0</v>
      </c>
      <c r="AC25" s="46">
        <v>0</v>
      </c>
      <c r="AD25" s="46">
        <v>0</v>
      </c>
      <c r="AE25" s="46">
        <v>0</v>
      </c>
    </row>
    <row r="26" spans="1:31" ht="25.5">
      <c r="A26" s="7">
        <v>17</v>
      </c>
      <c r="B26" s="7">
        <v>314</v>
      </c>
      <c r="C26" s="7" t="s">
        <v>655</v>
      </c>
      <c r="D26" s="63" t="s">
        <v>656</v>
      </c>
      <c r="E26" s="63" t="s">
        <v>656</v>
      </c>
      <c r="F26" s="7" t="s">
        <v>657</v>
      </c>
      <c r="G26" s="7" t="s">
        <v>658</v>
      </c>
      <c r="H26" s="7" t="s">
        <v>659</v>
      </c>
      <c r="I26" s="7" t="s">
        <v>602</v>
      </c>
      <c r="J26" s="7" t="s">
        <v>660</v>
      </c>
      <c r="K26" s="46">
        <v>6</v>
      </c>
      <c r="L26" s="46">
        <v>5241500</v>
      </c>
      <c r="M26" s="46">
        <v>31449000</v>
      </c>
      <c r="N26" s="46">
        <v>0</v>
      </c>
      <c r="O26" s="46">
        <v>0</v>
      </c>
      <c r="P26" s="46">
        <v>0</v>
      </c>
      <c r="Q26" s="46">
        <v>0</v>
      </c>
      <c r="R26" s="46">
        <v>0</v>
      </c>
      <c r="S26" s="46">
        <v>0</v>
      </c>
      <c r="T26" s="46">
        <v>0</v>
      </c>
      <c r="U26" s="46">
        <v>0</v>
      </c>
      <c r="V26" s="46">
        <v>0</v>
      </c>
      <c r="W26" s="46">
        <v>0</v>
      </c>
      <c r="X26" s="46">
        <v>6</v>
      </c>
      <c r="Y26" s="46">
        <v>0</v>
      </c>
      <c r="Z26" s="46">
        <v>0</v>
      </c>
      <c r="AA26" s="46">
        <v>0</v>
      </c>
      <c r="AB26" s="46">
        <v>0</v>
      </c>
      <c r="AC26" s="46">
        <v>0</v>
      </c>
      <c r="AD26" s="46">
        <v>0</v>
      </c>
      <c r="AE26" s="46">
        <v>0</v>
      </c>
    </row>
    <row r="27" spans="1:31" ht="76.5">
      <c r="A27" s="7">
        <v>18</v>
      </c>
      <c r="B27" s="7">
        <v>315</v>
      </c>
      <c r="C27" s="7" t="s">
        <v>661</v>
      </c>
      <c r="D27" s="63" t="s">
        <v>662</v>
      </c>
      <c r="E27" s="63" t="s">
        <v>663</v>
      </c>
      <c r="F27" s="7" t="s">
        <v>664</v>
      </c>
      <c r="G27" s="7" t="s">
        <v>665</v>
      </c>
      <c r="H27" s="7" t="s">
        <v>601</v>
      </c>
      <c r="I27" s="7" t="s">
        <v>602</v>
      </c>
      <c r="J27" s="7" t="s">
        <v>5</v>
      </c>
      <c r="K27" s="46">
        <v>5</v>
      </c>
      <c r="L27" s="46">
        <v>24749970</v>
      </c>
      <c r="M27" s="46">
        <v>123749850</v>
      </c>
      <c r="N27" s="46">
        <v>0</v>
      </c>
      <c r="O27" s="46">
        <v>0</v>
      </c>
      <c r="P27" s="46">
        <v>0</v>
      </c>
      <c r="Q27" s="46">
        <v>0</v>
      </c>
      <c r="R27" s="46">
        <v>0</v>
      </c>
      <c r="S27" s="46">
        <v>0</v>
      </c>
      <c r="T27" s="46">
        <v>0</v>
      </c>
      <c r="U27" s="46">
        <v>0</v>
      </c>
      <c r="V27" s="46">
        <v>0</v>
      </c>
      <c r="W27" s="46">
        <v>0</v>
      </c>
      <c r="X27" s="46">
        <v>5</v>
      </c>
      <c r="Y27" s="46">
        <v>0</v>
      </c>
      <c r="Z27" s="46">
        <v>0</v>
      </c>
      <c r="AA27" s="46">
        <v>0</v>
      </c>
      <c r="AB27" s="46">
        <v>0</v>
      </c>
      <c r="AC27" s="46">
        <v>0</v>
      </c>
      <c r="AD27" s="46">
        <v>0</v>
      </c>
      <c r="AE27" s="46">
        <v>0</v>
      </c>
    </row>
    <row r="28" spans="1:31" ht="63.75">
      <c r="A28" s="7">
        <v>19</v>
      </c>
      <c r="B28" s="7">
        <v>316</v>
      </c>
      <c r="C28" s="7">
        <v>66300</v>
      </c>
      <c r="D28" s="63" t="s">
        <v>666</v>
      </c>
      <c r="E28" s="63" t="s">
        <v>667</v>
      </c>
      <c r="F28" s="7" t="s">
        <v>668</v>
      </c>
      <c r="G28" s="7" t="s">
        <v>669</v>
      </c>
      <c r="H28" s="7" t="s">
        <v>633</v>
      </c>
      <c r="I28" s="7" t="s">
        <v>180</v>
      </c>
      <c r="J28" s="7" t="s">
        <v>113</v>
      </c>
      <c r="K28" s="46">
        <v>1</v>
      </c>
      <c r="L28" s="46">
        <v>12390000</v>
      </c>
      <c r="M28" s="46">
        <v>12390000</v>
      </c>
      <c r="N28" s="46">
        <v>0</v>
      </c>
      <c r="O28" s="46">
        <v>0</v>
      </c>
      <c r="P28" s="46">
        <v>0</v>
      </c>
      <c r="Q28" s="46">
        <v>0</v>
      </c>
      <c r="R28" s="46">
        <v>0</v>
      </c>
      <c r="S28" s="46">
        <v>0</v>
      </c>
      <c r="T28" s="46">
        <v>0</v>
      </c>
      <c r="U28" s="46">
        <v>0</v>
      </c>
      <c r="V28" s="46">
        <v>0</v>
      </c>
      <c r="W28" s="46">
        <v>0</v>
      </c>
      <c r="X28" s="46">
        <v>1</v>
      </c>
      <c r="Y28" s="46">
        <v>0</v>
      </c>
      <c r="Z28" s="46">
        <v>0</v>
      </c>
      <c r="AA28" s="46">
        <v>0</v>
      </c>
      <c r="AB28" s="46">
        <v>0</v>
      </c>
      <c r="AC28" s="46">
        <v>0</v>
      </c>
      <c r="AD28" s="46">
        <v>0</v>
      </c>
      <c r="AE28" s="46">
        <v>0</v>
      </c>
    </row>
    <row r="29" spans="1:31" ht="51">
      <c r="A29" s="7">
        <v>20</v>
      </c>
      <c r="B29" s="7">
        <v>317</v>
      </c>
      <c r="C29" s="7" t="s">
        <v>670</v>
      </c>
      <c r="D29" s="63" t="s">
        <v>268</v>
      </c>
      <c r="E29" s="63" t="s">
        <v>268</v>
      </c>
      <c r="F29" s="7" t="s">
        <v>671</v>
      </c>
      <c r="G29" s="7" t="s">
        <v>672</v>
      </c>
      <c r="H29" s="7" t="s">
        <v>595</v>
      </c>
      <c r="I29" s="7" t="s">
        <v>596</v>
      </c>
      <c r="J29" s="7" t="s">
        <v>5</v>
      </c>
      <c r="K29" s="46">
        <v>1</v>
      </c>
      <c r="L29" s="46">
        <v>2454900</v>
      </c>
      <c r="M29" s="46">
        <v>2454900</v>
      </c>
      <c r="N29" s="46">
        <v>0</v>
      </c>
      <c r="O29" s="46">
        <v>0</v>
      </c>
      <c r="P29" s="46">
        <v>0</v>
      </c>
      <c r="Q29" s="46">
        <v>0</v>
      </c>
      <c r="R29" s="46">
        <v>0</v>
      </c>
      <c r="S29" s="46">
        <v>0</v>
      </c>
      <c r="T29" s="46">
        <v>0</v>
      </c>
      <c r="U29" s="46">
        <v>0</v>
      </c>
      <c r="V29" s="46">
        <v>0</v>
      </c>
      <c r="W29" s="46">
        <v>0</v>
      </c>
      <c r="X29" s="46">
        <v>1</v>
      </c>
      <c r="Y29" s="46">
        <v>0</v>
      </c>
      <c r="Z29" s="46">
        <v>0</v>
      </c>
      <c r="AA29" s="46">
        <v>0</v>
      </c>
      <c r="AB29" s="46">
        <v>0</v>
      </c>
      <c r="AC29" s="46">
        <v>0</v>
      </c>
      <c r="AD29" s="46">
        <v>0</v>
      </c>
      <c r="AE29" s="46">
        <v>0</v>
      </c>
    </row>
    <row r="30" spans="1:31" ht="51">
      <c r="A30" s="7">
        <v>21</v>
      </c>
      <c r="B30" s="7">
        <v>318</v>
      </c>
      <c r="C30" s="7" t="s">
        <v>673</v>
      </c>
      <c r="D30" s="63" t="s">
        <v>674</v>
      </c>
      <c r="E30" s="63" t="s">
        <v>675</v>
      </c>
      <c r="F30" s="7" t="s">
        <v>676</v>
      </c>
      <c r="G30" s="7" t="s">
        <v>677</v>
      </c>
      <c r="H30" s="7" t="s">
        <v>595</v>
      </c>
      <c r="I30" s="7" t="s">
        <v>596</v>
      </c>
      <c r="J30" s="7" t="s">
        <v>5</v>
      </c>
      <c r="K30" s="46">
        <v>18</v>
      </c>
      <c r="L30" s="46">
        <v>9499350</v>
      </c>
      <c r="M30" s="46">
        <v>170988300</v>
      </c>
      <c r="N30" s="46">
        <v>0</v>
      </c>
      <c r="O30" s="46">
        <v>0</v>
      </c>
      <c r="P30" s="46">
        <v>0</v>
      </c>
      <c r="Q30" s="46">
        <v>0</v>
      </c>
      <c r="R30" s="46">
        <v>0</v>
      </c>
      <c r="S30" s="46">
        <v>0</v>
      </c>
      <c r="T30" s="46">
        <v>0</v>
      </c>
      <c r="U30" s="46">
        <v>0</v>
      </c>
      <c r="V30" s="46">
        <v>0</v>
      </c>
      <c r="W30" s="46">
        <v>0</v>
      </c>
      <c r="X30" s="46">
        <v>18</v>
      </c>
      <c r="Y30" s="46">
        <v>0</v>
      </c>
      <c r="Z30" s="46">
        <v>0</v>
      </c>
      <c r="AA30" s="46">
        <v>0</v>
      </c>
      <c r="AB30" s="46">
        <v>0</v>
      </c>
      <c r="AC30" s="46">
        <v>0</v>
      </c>
      <c r="AD30" s="46">
        <v>0</v>
      </c>
      <c r="AE30" s="46">
        <v>0</v>
      </c>
    </row>
    <row r="31" spans="1:31" ht="51">
      <c r="A31" s="7">
        <v>22</v>
      </c>
      <c r="B31" s="7">
        <v>319</v>
      </c>
      <c r="C31" s="7" t="s">
        <v>678</v>
      </c>
      <c r="D31" s="63" t="s">
        <v>451</v>
      </c>
      <c r="E31" s="63" t="s">
        <v>315</v>
      </c>
      <c r="F31" s="7" t="s">
        <v>679</v>
      </c>
      <c r="G31" s="7" t="s">
        <v>680</v>
      </c>
      <c r="H31" s="7" t="s">
        <v>595</v>
      </c>
      <c r="I31" s="7" t="s">
        <v>596</v>
      </c>
      <c r="J31" s="7" t="s">
        <v>5</v>
      </c>
      <c r="K31" s="46">
        <v>5</v>
      </c>
      <c r="L31" s="46">
        <v>9499350</v>
      </c>
      <c r="M31" s="46">
        <v>47496750</v>
      </c>
      <c r="N31" s="46">
        <v>0</v>
      </c>
      <c r="O31" s="46">
        <v>0</v>
      </c>
      <c r="P31" s="46">
        <v>0</v>
      </c>
      <c r="Q31" s="46">
        <v>0</v>
      </c>
      <c r="R31" s="46">
        <v>0</v>
      </c>
      <c r="S31" s="46">
        <v>0</v>
      </c>
      <c r="T31" s="46">
        <v>0</v>
      </c>
      <c r="U31" s="46">
        <v>0</v>
      </c>
      <c r="V31" s="46">
        <v>0</v>
      </c>
      <c r="W31" s="46">
        <v>0</v>
      </c>
      <c r="X31" s="46">
        <v>5</v>
      </c>
      <c r="Y31" s="46">
        <v>0</v>
      </c>
      <c r="Z31" s="46">
        <v>0</v>
      </c>
      <c r="AA31" s="46">
        <v>0</v>
      </c>
      <c r="AB31" s="46">
        <v>0</v>
      </c>
      <c r="AC31" s="46">
        <v>0</v>
      </c>
      <c r="AD31" s="46">
        <v>0</v>
      </c>
      <c r="AE31" s="46">
        <v>0</v>
      </c>
    </row>
    <row r="32" spans="1:31" ht="51">
      <c r="A32" s="7">
        <v>23</v>
      </c>
      <c r="B32" s="7">
        <v>320</v>
      </c>
      <c r="C32" s="7" t="s">
        <v>681</v>
      </c>
      <c r="D32" s="63" t="s">
        <v>682</v>
      </c>
      <c r="E32" s="63" t="s">
        <v>683</v>
      </c>
      <c r="F32" s="7" t="s">
        <v>684</v>
      </c>
      <c r="G32" s="7" t="s">
        <v>685</v>
      </c>
      <c r="H32" s="7" t="s">
        <v>595</v>
      </c>
      <c r="I32" s="7" t="s">
        <v>596</v>
      </c>
      <c r="J32" s="7" t="s">
        <v>686</v>
      </c>
      <c r="K32" s="46">
        <v>25</v>
      </c>
      <c r="L32" s="46">
        <v>4239900</v>
      </c>
      <c r="M32" s="46">
        <v>105997500</v>
      </c>
      <c r="N32" s="46">
        <v>0</v>
      </c>
      <c r="O32" s="46">
        <v>0</v>
      </c>
      <c r="P32" s="46">
        <v>0</v>
      </c>
      <c r="Q32" s="46">
        <v>0</v>
      </c>
      <c r="R32" s="46">
        <v>0</v>
      </c>
      <c r="S32" s="46">
        <v>0</v>
      </c>
      <c r="T32" s="46">
        <v>0</v>
      </c>
      <c r="U32" s="46">
        <v>0</v>
      </c>
      <c r="V32" s="46">
        <v>0</v>
      </c>
      <c r="W32" s="46">
        <v>0</v>
      </c>
      <c r="X32" s="46">
        <v>25</v>
      </c>
      <c r="Y32" s="46">
        <v>0</v>
      </c>
      <c r="Z32" s="46">
        <v>0</v>
      </c>
      <c r="AA32" s="46">
        <v>0</v>
      </c>
      <c r="AB32" s="46">
        <v>0</v>
      </c>
      <c r="AC32" s="46">
        <v>0</v>
      </c>
      <c r="AD32" s="46">
        <v>0</v>
      </c>
      <c r="AE32" s="46">
        <v>0</v>
      </c>
    </row>
    <row r="33" spans="1:31" s="37" customFormat="1" ht="76.5">
      <c r="A33" s="7">
        <v>24</v>
      </c>
      <c r="B33" s="7">
        <v>321</v>
      </c>
      <c r="C33" s="7" t="s">
        <v>661</v>
      </c>
      <c r="D33" s="63" t="s">
        <v>663</v>
      </c>
      <c r="E33" s="63" t="s">
        <v>663</v>
      </c>
      <c r="F33" s="7" t="s">
        <v>687</v>
      </c>
      <c r="G33" s="7" t="s">
        <v>665</v>
      </c>
      <c r="H33" s="7" t="s">
        <v>601</v>
      </c>
      <c r="I33" s="7" t="s">
        <v>602</v>
      </c>
      <c r="J33" s="7" t="s">
        <v>5</v>
      </c>
      <c r="K33" s="46">
        <v>1</v>
      </c>
      <c r="L33" s="46">
        <v>24749970</v>
      </c>
      <c r="M33" s="46">
        <v>24749970</v>
      </c>
      <c r="N33" s="351">
        <v>0</v>
      </c>
      <c r="O33" s="351">
        <v>0</v>
      </c>
      <c r="P33" s="351">
        <v>0</v>
      </c>
      <c r="Q33" s="351">
        <v>0</v>
      </c>
      <c r="R33" s="351">
        <v>0</v>
      </c>
      <c r="S33" s="351">
        <v>0</v>
      </c>
      <c r="T33" s="351">
        <v>0</v>
      </c>
      <c r="U33" s="351">
        <v>0</v>
      </c>
      <c r="V33" s="351">
        <v>0</v>
      </c>
      <c r="W33" s="351">
        <v>0</v>
      </c>
      <c r="X33" s="351">
        <v>1</v>
      </c>
      <c r="Y33" s="351">
        <v>0</v>
      </c>
      <c r="Z33" s="351">
        <v>0</v>
      </c>
      <c r="AA33" s="351">
        <v>0</v>
      </c>
      <c r="AB33" s="351">
        <v>0</v>
      </c>
      <c r="AC33" s="351">
        <v>0</v>
      </c>
      <c r="AD33" s="351">
        <v>0</v>
      </c>
      <c r="AE33" s="351">
        <v>0</v>
      </c>
    </row>
    <row r="34" spans="1:31" ht="51">
      <c r="A34" s="7">
        <v>25</v>
      </c>
      <c r="B34" s="7">
        <v>322</v>
      </c>
      <c r="C34" s="7" t="s">
        <v>688</v>
      </c>
      <c r="D34" s="63" t="s">
        <v>689</v>
      </c>
      <c r="E34" s="63" t="s">
        <v>689</v>
      </c>
      <c r="F34" s="7" t="s">
        <v>690</v>
      </c>
      <c r="G34" s="7" t="s">
        <v>691</v>
      </c>
      <c r="H34" s="7" t="s">
        <v>595</v>
      </c>
      <c r="I34" s="7" t="s">
        <v>596</v>
      </c>
      <c r="J34" s="7" t="s">
        <v>5</v>
      </c>
      <c r="K34" s="46">
        <v>1</v>
      </c>
      <c r="L34" s="46">
        <v>6510000</v>
      </c>
      <c r="M34" s="46">
        <v>6510000</v>
      </c>
      <c r="N34" s="46">
        <v>0</v>
      </c>
      <c r="O34" s="46">
        <v>0</v>
      </c>
      <c r="P34" s="46">
        <v>0</v>
      </c>
      <c r="Q34" s="46">
        <v>0</v>
      </c>
      <c r="R34" s="46">
        <v>0</v>
      </c>
      <c r="S34" s="46">
        <v>0</v>
      </c>
      <c r="T34" s="46">
        <v>0</v>
      </c>
      <c r="U34" s="46">
        <v>0</v>
      </c>
      <c r="V34" s="46">
        <v>0</v>
      </c>
      <c r="W34" s="46">
        <v>0</v>
      </c>
      <c r="X34" s="46">
        <v>1</v>
      </c>
      <c r="Y34" s="46">
        <v>0</v>
      </c>
      <c r="Z34" s="46">
        <v>0</v>
      </c>
      <c r="AA34" s="46">
        <v>0</v>
      </c>
      <c r="AB34" s="46">
        <v>0</v>
      </c>
      <c r="AC34" s="46">
        <v>0</v>
      </c>
      <c r="AD34" s="46">
        <v>0</v>
      </c>
      <c r="AE34" s="46">
        <v>0</v>
      </c>
    </row>
    <row r="35" spans="1:31" ht="76.5">
      <c r="A35" s="7">
        <v>26</v>
      </c>
      <c r="B35" s="7">
        <v>323</v>
      </c>
      <c r="C35" s="7" t="s">
        <v>692</v>
      </c>
      <c r="D35" s="63" t="s">
        <v>693</v>
      </c>
      <c r="E35" s="63" t="s">
        <v>693</v>
      </c>
      <c r="F35" s="7" t="s">
        <v>694</v>
      </c>
      <c r="G35" s="7" t="s">
        <v>695</v>
      </c>
      <c r="H35" s="7" t="s">
        <v>601</v>
      </c>
      <c r="I35" s="7" t="s">
        <v>602</v>
      </c>
      <c r="J35" s="7" t="s">
        <v>5</v>
      </c>
      <c r="K35" s="46">
        <v>5</v>
      </c>
      <c r="L35" s="46">
        <v>40000800</v>
      </c>
      <c r="M35" s="46">
        <v>200004000</v>
      </c>
      <c r="N35" s="46">
        <v>0</v>
      </c>
      <c r="O35" s="46">
        <v>0</v>
      </c>
      <c r="P35" s="46">
        <v>0</v>
      </c>
      <c r="Q35" s="46">
        <v>0</v>
      </c>
      <c r="R35" s="46">
        <v>0</v>
      </c>
      <c r="S35" s="46">
        <v>0</v>
      </c>
      <c r="T35" s="46">
        <v>0</v>
      </c>
      <c r="U35" s="46">
        <v>0</v>
      </c>
      <c r="V35" s="46">
        <v>0</v>
      </c>
      <c r="W35" s="46">
        <v>0</v>
      </c>
      <c r="X35" s="46">
        <v>5</v>
      </c>
      <c r="Y35" s="46">
        <v>0</v>
      </c>
      <c r="Z35" s="46">
        <v>0</v>
      </c>
      <c r="AA35" s="46">
        <v>0</v>
      </c>
      <c r="AB35" s="46">
        <v>0</v>
      </c>
      <c r="AC35" s="46">
        <v>0</v>
      </c>
      <c r="AD35" s="46">
        <v>0</v>
      </c>
      <c r="AE35" s="46">
        <v>0</v>
      </c>
    </row>
    <row r="36" spans="1:31" ht="51">
      <c r="A36" s="7">
        <v>27</v>
      </c>
      <c r="B36" s="7">
        <v>324</v>
      </c>
      <c r="C36" s="7" t="s">
        <v>696</v>
      </c>
      <c r="D36" s="63" t="s">
        <v>697</v>
      </c>
      <c r="E36" s="63" t="s">
        <v>698</v>
      </c>
      <c r="F36" s="7" t="s">
        <v>699</v>
      </c>
      <c r="G36" s="7" t="s">
        <v>700</v>
      </c>
      <c r="H36" s="7" t="s">
        <v>701</v>
      </c>
      <c r="I36" s="7" t="s">
        <v>702</v>
      </c>
      <c r="J36" s="7" t="s">
        <v>5</v>
      </c>
      <c r="K36" s="46">
        <v>1</v>
      </c>
      <c r="L36" s="46">
        <v>5647320</v>
      </c>
      <c r="M36" s="46">
        <v>5647320</v>
      </c>
      <c r="N36" s="46">
        <v>0</v>
      </c>
      <c r="O36" s="46">
        <v>0</v>
      </c>
      <c r="P36" s="46">
        <v>0</v>
      </c>
      <c r="Q36" s="46">
        <v>0</v>
      </c>
      <c r="R36" s="46">
        <v>0</v>
      </c>
      <c r="S36" s="46">
        <v>0</v>
      </c>
      <c r="T36" s="46">
        <v>0</v>
      </c>
      <c r="U36" s="46">
        <v>0</v>
      </c>
      <c r="V36" s="46">
        <v>0</v>
      </c>
      <c r="W36" s="46">
        <v>0</v>
      </c>
      <c r="X36" s="46">
        <v>1</v>
      </c>
      <c r="Y36" s="46">
        <v>0</v>
      </c>
      <c r="Z36" s="46">
        <v>0</v>
      </c>
      <c r="AA36" s="46">
        <v>0</v>
      </c>
      <c r="AB36" s="46">
        <v>0</v>
      </c>
      <c r="AC36" s="46">
        <v>0</v>
      </c>
      <c r="AD36" s="46">
        <v>0</v>
      </c>
      <c r="AE36" s="46">
        <v>0</v>
      </c>
    </row>
    <row r="37" spans="1:31" ht="51">
      <c r="A37" s="7">
        <v>28</v>
      </c>
      <c r="B37" s="7">
        <v>325</v>
      </c>
      <c r="C37" s="7" t="s">
        <v>703</v>
      </c>
      <c r="D37" s="63" t="s">
        <v>704</v>
      </c>
      <c r="E37" s="63" t="s">
        <v>704</v>
      </c>
      <c r="F37" s="7" t="s">
        <v>705</v>
      </c>
      <c r="G37" s="7" t="s">
        <v>706</v>
      </c>
      <c r="H37" s="7" t="s">
        <v>595</v>
      </c>
      <c r="I37" s="7" t="s">
        <v>596</v>
      </c>
      <c r="J37" s="7" t="s">
        <v>5</v>
      </c>
      <c r="K37" s="46">
        <v>3</v>
      </c>
      <c r="L37" s="46">
        <v>3399900</v>
      </c>
      <c r="M37" s="46">
        <v>10199700</v>
      </c>
      <c r="N37" s="46">
        <v>0</v>
      </c>
      <c r="O37" s="46">
        <v>0</v>
      </c>
      <c r="P37" s="46">
        <v>0</v>
      </c>
      <c r="Q37" s="46">
        <v>0</v>
      </c>
      <c r="R37" s="46">
        <v>0</v>
      </c>
      <c r="S37" s="46">
        <v>0</v>
      </c>
      <c r="T37" s="46">
        <v>0</v>
      </c>
      <c r="U37" s="46">
        <v>0</v>
      </c>
      <c r="V37" s="46">
        <v>0</v>
      </c>
      <c r="W37" s="46">
        <v>0</v>
      </c>
      <c r="X37" s="46">
        <v>3</v>
      </c>
      <c r="Y37" s="46">
        <v>0</v>
      </c>
      <c r="Z37" s="46">
        <v>0</v>
      </c>
      <c r="AA37" s="46">
        <v>0</v>
      </c>
      <c r="AB37" s="46">
        <v>0</v>
      </c>
      <c r="AC37" s="46">
        <v>0</v>
      </c>
      <c r="AD37" s="46">
        <v>0</v>
      </c>
      <c r="AE37" s="46">
        <v>0</v>
      </c>
    </row>
    <row r="38" spans="1:31" ht="51">
      <c r="A38" s="7">
        <v>29</v>
      </c>
      <c r="B38" s="7">
        <v>326</v>
      </c>
      <c r="C38" s="7" t="s">
        <v>707</v>
      </c>
      <c r="D38" s="63" t="s">
        <v>708</v>
      </c>
      <c r="E38" s="63" t="s">
        <v>708</v>
      </c>
      <c r="F38" s="7" t="s">
        <v>709</v>
      </c>
      <c r="G38" s="7" t="s">
        <v>710</v>
      </c>
      <c r="H38" s="7" t="s">
        <v>595</v>
      </c>
      <c r="I38" s="7" t="s">
        <v>596</v>
      </c>
      <c r="J38" s="7" t="s">
        <v>5</v>
      </c>
      <c r="K38" s="46">
        <v>2</v>
      </c>
      <c r="L38" s="46">
        <v>12379500</v>
      </c>
      <c r="M38" s="46">
        <v>24759000</v>
      </c>
      <c r="N38" s="46">
        <v>0</v>
      </c>
      <c r="O38" s="46">
        <v>0</v>
      </c>
      <c r="P38" s="46">
        <v>0</v>
      </c>
      <c r="Q38" s="46">
        <v>0</v>
      </c>
      <c r="R38" s="46">
        <v>0</v>
      </c>
      <c r="S38" s="46">
        <v>0</v>
      </c>
      <c r="T38" s="46">
        <v>0</v>
      </c>
      <c r="U38" s="46">
        <v>0</v>
      </c>
      <c r="V38" s="46">
        <v>0</v>
      </c>
      <c r="W38" s="46">
        <v>0</v>
      </c>
      <c r="X38" s="46">
        <v>2</v>
      </c>
      <c r="Y38" s="46">
        <v>0</v>
      </c>
      <c r="Z38" s="46">
        <v>0</v>
      </c>
      <c r="AA38" s="46">
        <v>0</v>
      </c>
      <c r="AB38" s="46">
        <v>0</v>
      </c>
      <c r="AC38" s="46">
        <v>0</v>
      </c>
      <c r="AD38" s="46">
        <v>0</v>
      </c>
      <c r="AE38" s="46">
        <v>0</v>
      </c>
    </row>
    <row r="39" spans="1:31">
      <c r="A39" s="7"/>
      <c r="B39" s="90" t="s">
        <v>1315</v>
      </c>
      <c r="C39" s="7"/>
      <c r="D39" s="14"/>
      <c r="E39" s="14"/>
      <c r="F39" s="7"/>
      <c r="G39" s="7"/>
      <c r="H39" s="7"/>
      <c r="I39" s="7"/>
      <c r="J39" s="7"/>
      <c r="K39" s="46"/>
      <c r="L39" s="46"/>
      <c r="M39" s="180">
        <f>SUM(M40:M55)</f>
        <v>138864600</v>
      </c>
      <c r="N39" s="46"/>
      <c r="O39" s="46"/>
      <c r="P39" s="46"/>
      <c r="Q39" s="46"/>
      <c r="R39" s="46"/>
      <c r="S39" s="46"/>
      <c r="T39" s="46"/>
      <c r="U39" s="46"/>
      <c r="V39" s="46"/>
      <c r="W39" s="46"/>
      <c r="X39" s="46"/>
      <c r="Y39" s="46"/>
      <c r="Z39" s="46"/>
      <c r="AA39" s="46"/>
      <c r="AB39" s="46"/>
      <c r="AC39" s="46"/>
      <c r="AD39" s="46"/>
      <c r="AE39" s="46"/>
    </row>
    <row r="40" spans="1:31" ht="38.25">
      <c r="A40" s="7">
        <v>30</v>
      </c>
      <c r="B40" s="7">
        <v>356</v>
      </c>
      <c r="C40" s="7">
        <v>11510</v>
      </c>
      <c r="D40" s="63" t="s">
        <v>286</v>
      </c>
      <c r="E40" s="63" t="s">
        <v>565</v>
      </c>
      <c r="F40" s="7" t="s">
        <v>587</v>
      </c>
      <c r="G40" s="7" t="s">
        <v>425</v>
      </c>
      <c r="H40" s="7" t="s">
        <v>1324</v>
      </c>
      <c r="I40" s="7" t="s">
        <v>559</v>
      </c>
      <c r="J40" s="7" t="s">
        <v>5</v>
      </c>
      <c r="K40" s="46">
        <v>3</v>
      </c>
      <c r="L40" s="46">
        <v>1432200</v>
      </c>
      <c r="M40" s="46">
        <v>4296600</v>
      </c>
      <c r="N40" s="46">
        <v>0</v>
      </c>
      <c r="O40" s="46">
        <v>0</v>
      </c>
      <c r="P40" s="46">
        <v>0</v>
      </c>
      <c r="Q40" s="46">
        <v>0</v>
      </c>
      <c r="R40" s="46">
        <v>0</v>
      </c>
      <c r="S40" s="46">
        <v>0</v>
      </c>
      <c r="T40" s="46">
        <v>0</v>
      </c>
      <c r="U40" s="46">
        <v>0</v>
      </c>
      <c r="V40" s="46">
        <v>0</v>
      </c>
      <c r="W40" s="46">
        <v>0</v>
      </c>
      <c r="X40" s="46">
        <v>0</v>
      </c>
      <c r="Y40" s="46">
        <v>0</v>
      </c>
      <c r="Z40" s="46">
        <v>0</v>
      </c>
      <c r="AA40" s="46">
        <v>0</v>
      </c>
      <c r="AB40" s="46">
        <v>0</v>
      </c>
      <c r="AC40" s="46">
        <v>0</v>
      </c>
      <c r="AD40" s="46">
        <v>0</v>
      </c>
      <c r="AE40" s="46">
        <v>3</v>
      </c>
    </row>
    <row r="41" spans="1:31" ht="51">
      <c r="A41" s="7">
        <v>31</v>
      </c>
      <c r="B41" s="7">
        <v>357</v>
      </c>
      <c r="C41" s="7">
        <v>11536</v>
      </c>
      <c r="D41" s="63" t="s">
        <v>711</v>
      </c>
      <c r="E41" s="63" t="s">
        <v>712</v>
      </c>
      <c r="F41" s="7" t="s">
        <v>713</v>
      </c>
      <c r="G41" s="7" t="s">
        <v>714</v>
      </c>
      <c r="H41" s="7" t="s">
        <v>1324</v>
      </c>
      <c r="I41" s="7" t="s">
        <v>559</v>
      </c>
      <c r="J41" s="7" t="s">
        <v>5</v>
      </c>
      <c r="K41" s="46">
        <v>6</v>
      </c>
      <c r="L41" s="46">
        <v>1173900</v>
      </c>
      <c r="M41" s="46">
        <v>7043400</v>
      </c>
      <c r="N41" s="46">
        <v>0</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6</v>
      </c>
    </row>
    <row r="42" spans="1:31" ht="63.75">
      <c r="A42" s="7">
        <v>32</v>
      </c>
      <c r="B42" s="7">
        <v>358</v>
      </c>
      <c r="C42" s="7">
        <v>11533</v>
      </c>
      <c r="D42" s="63" t="s">
        <v>415</v>
      </c>
      <c r="E42" s="63" t="s">
        <v>562</v>
      </c>
      <c r="F42" s="7" t="s">
        <v>589</v>
      </c>
      <c r="G42" s="7" t="s">
        <v>417</v>
      </c>
      <c r="H42" s="7" t="s">
        <v>1324</v>
      </c>
      <c r="I42" s="7" t="s">
        <v>559</v>
      </c>
      <c r="J42" s="7" t="s">
        <v>5</v>
      </c>
      <c r="K42" s="46">
        <v>6</v>
      </c>
      <c r="L42" s="46">
        <v>1986600</v>
      </c>
      <c r="M42" s="46">
        <v>11919600</v>
      </c>
      <c r="N42" s="46">
        <v>0</v>
      </c>
      <c r="O42" s="46">
        <v>0</v>
      </c>
      <c r="P42" s="46">
        <v>0</v>
      </c>
      <c r="Q42" s="46">
        <v>0</v>
      </c>
      <c r="R42" s="46">
        <v>0</v>
      </c>
      <c r="S42" s="46">
        <v>0</v>
      </c>
      <c r="T42" s="46">
        <v>0</v>
      </c>
      <c r="U42" s="46">
        <v>0</v>
      </c>
      <c r="V42" s="46">
        <v>0</v>
      </c>
      <c r="W42" s="46">
        <v>0</v>
      </c>
      <c r="X42" s="46">
        <v>0</v>
      </c>
      <c r="Y42" s="46">
        <v>0</v>
      </c>
      <c r="Z42" s="46">
        <v>0</v>
      </c>
      <c r="AA42" s="46">
        <v>0</v>
      </c>
      <c r="AB42" s="46">
        <v>0</v>
      </c>
      <c r="AC42" s="46">
        <v>0</v>
      </c>
      <c r="AD42" s="46">
        <v>0</v>
      </c>
      <c r="AE42" s="46">
        <v>6</v>
      </c>
    </row>
    <row r="43" spans="1:31" ht="51">
      <c r="A43" s="7">
        <v>33</v>
      </c>
      <c r="B43" s="7">
        <v>359</v>
      </c>
      <c r="C43" s="7">
        <v>11531</v>
      </c>
      <c r="D43" s="63" t="s">
        <v>421</v>
      </c>
      <c r="E43" s="63" t="s">
        <v>421</v>
      </c>
      <c r="F43" s="7" t="s">
        <v>589</v>
      </c>
      <c r="G43" s="7" t="s">
        <v>423</v>
      </c>
      <c r="H43" s="7" t="s">
        <v>1324</v>
      </c>
      <c r="I43" s="7" t="s">
        <v>559</v>
      </c>
      <c r="J43" s="7" t="s">
        <v>5</v>
      </c>
      <c r="K43" s="46">
        <v>5</v>
      </c>
      <c r="L43" s="46">
        <v>1986600</v>
      </c>
      <c r="M43" s="46">
        <v>9933000</v>
      </c>
      <c r="N43" s="46">
        <v>0</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c r="AE43" s="46">
        <v>5</v>
      </c>
    </row>
    <row r="44" spans="1:31" ht="38.25">
      <c r="A44" s="7">
        <v>34</v>
      </c>
      <c r="B44" s="7">
        <v>360</v>
      </c>
      <c r="C44" s="7">
        <v>18011</v>
      </c>
      <c r="D44" s="63" t="s">
        <v>407</v>
      </c>
      <c r="E44" s="63" t="s">
        <v>558</v>
      </c>
      <c r="F44" s="7" t="s">
        <v>481</v>
      </c>
      <c r="G44" s="7" t="s">
        <v>408</v>
      </c>
      <c r="H44" s="7" t="s">
        <v>1324</v>
      </c>
      <c r="I44" s="7" t="s">
        <v>559</v>
      </c>
      <c r="J44" s="7" t="s">
        <v>410</v>
      </c>
      <c r="K44" s="46">
        <v>6</v>
      </c>
      <c r="L44" s="46">
        <v>1123500</v>
      </c>
      <c r="M44" s="46">
        <v>6741000</v>
      </c>
      <c r="N44" s="46">
        <v>0</v>
      </c>
      <c r="O44" s="46">
        <v>0</v>
      </c>
      <c r="P44" s="46">
        <v>0</v>
      </c>
      <c r="Q44" s="46">
        <v>0</v>
      </c>
      <c r="R44" s="46">
        <v>0</v>
      </c>
      <c r="S44" s="46">
        <v>0</v>
      </c>
      <c r="T44" s="46">
        <v>0</v>
      </c>
      <c r="U44" s="46">
        <v>0</v>
      </c>
      <c r="V44" s="46">
        <v>0</v>
      </c>
      <c r="W44" s="46">
        <v>0</v>
      </c>
      <c r="X44" s="46">
        <v>0</v>
      </c>
      <c r="Y44" s="46">
        <v>0</v>
      </c>
      <c r="Z44" s="46">
        <v>0</v>
      </c>
      <c r="AA44" s="46">
        <v>0</v>
      </c>
      <c r="AB44" s="46">
        <v>0</v>
      </c>
      <c r="AC44" s="46">
        <v>0</v>
      </c>
      <c r="AD44" s="46">
        <v>0</v>
      </c>
      <c r="AE44" s="46">
        <v>6</v>
      </c>
    </row>
    <row r="45" spans="1:31" ht="51">
      <c r="A45" s="7">
        <v>35</v>
      </c>
      <c r="B45" s="7">
        <v>361</v>
      </c>
      <c r="C45" s="7">
        <v>18009</v>
      </c>
      <c r="D45" s="63" t="s">
        <v>426</v>
      </c>
      <c r="E45" s="63" t="s">
        <v>426</v>
      </c>
      <c r="F45" s="7" t="s">
        <v>481</v>
      </c>
      <c r="G45" s="7" t="s">
        <v>427</v>
      </c>
      <c r="H45" s="7" t="s">
        <v>1324</v>
      </c>
      <c r="I45" s="7" t="s">
        <v>559</v>
      </c>
      <c r="J45" s="7" t="s">
        <v>410</v>
      </c>
      <c r="K45" s="46">
        <v>6</v>
      </c>
      <c r="L45" s="46">
        <v>526050</v>
      </c>
      <c r="M45" s="46">
        <v>3156300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6</v>
      </c>
    </row>
    <row r="46" spans="1:31" ht="38.25">
      <c r="A46" s="7">
        <v>36</v>
      </c>
      <c r="B46" s="7">
        <v>362</v>
      </c>
      <c r="C46" s="7">
        <v>11505</v>
      </c>
      <c r="D46" s="63" t="s">
        <v>6</v>
      </c>
      <c r="E46" s="63" t="s">
        <v>6</v>
      </c>
      <c r="F46" s="7" t="s">
        <v>567</v>
      </c>
      <c r="G46" s="7" t="s">
        <v>433</v>
      </c>
      <c r="H46" s="7" t="s">
        <v>1324</v>
      </c>
      <c r="I46" s="7" t="s">
        <v>559</v>
      </c>
      <c r="J46" s="7" t="s">
        <v>5</v>
      </c>
      <c r="K46" s="46">
        <v>6</v>
      </c>
      <c r="L46" s="46">
        <v>1783950</v>
      </c>
      <c r="M46" s="46">
        <v>10703700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6</v>
      </c>
    </row>
    <row r="47" spans="1:31" ht="38.25">
      <c r="A47" s="7">
        <v>37</v>
      </c>
      <c r="B47" s="7">
        <v>363</v>
      </c>
      <c r="C47" s="7">
        <v>11502</v>
      </c>
      <c r="D47" s="63" t="s">
        <v>81</v>
      </c>
      <c r="E47" s="63" t="s">
        <v>81</v>
      </c>
      <c r="F47" s="7" t="s">
        <v>590</v>
      </c>
      <c r="G47" s="7" t="s">
        <v>434</v>
      </c>
      <c r="H47" s="7" t="s">
        <v>1324</v>
      </c>
      <c r="I47" s="7" t="s">
        <v>559</v>
      </c>
      <c r="J47" s="7" t="s">
        <v>5</v>
      </c>
      <c r="K47" s="46">
        <v>6</v>
      </c>
      <c r="L47" s="46">
        <v>900900</v>
      </c>
      <c r="M47" s="46">
        <v>5405400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6</v>
      </c>
    </row>
    <row r="48" spans="1:31" ht="51">
      <c r="A48" s="7">
        <v>38</v>
      </c>
      <c r="B48" s="7">
        <v>364</v>
      </c>
      <c r="C48" s="7">
        <v>11520</v>
      </c>
      <c r="D48" s="63" t="s">
        <v>435</v>
      </c>
      <c r="E48" s="63" t="s">
        <v>569</v>
      </c>
      <c r="F48" s="7" t="s">
        <v>570</v>
      </c>
      <c r="G48" s="7" t="s">
        <v>438</v>
      </c>
      <c r="H48" s="7" t="s">
        <v>1324</v>
      </c>
      <c r="I48" s="7" t="s">
        <v>559</v>
      </c>
      <c r="J48" s="7" t="s">
        <v>5</v>
      </c>
      <c r="K48" s="46">
        <v>6</v>
      </c>
      <c r="L48" s="46">
        <v>2011800</v>
      </c>
      <c r="M48" s="46">
        <v>12070800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6</v>
      </c>
    </row>
    <row r="49" spans="1:31" ht="38.25">
      <c r="A49" s="7">
        <v>39</v>
      </c>
      <c r="B49" s="7">
        <v>365</v>
      </c>
      <c r="C49" s="7">
        <v>11503</v>
      </c>
      <c r="D49" s="63" t="s">
        <v>11</v>
      </c>
      <c r="E49" s="63" t="s">
        <v>11</v>
      </c>
      <c r="F49" s="7" t="s">
        <v>567</v>
      </c>
      <c r="G49" s="7" t="s">
        <v>439</v>
      </c>
      <c r="H49" s="7" t="s">
        <v>1324</v>
      </c>
      <c r="I49" s="7" t="s">
        <v>559</v>
      </c>
      <c r="J49" s="7" t="s">
        <v>5</v>
      </c>
      <c r="K49" s="46">
        <v>8</v>
      </c>
      <c r="L49" s="46">
        <v>725550</v>
      </c>
      <c r="M49" s="46">
        <v>5804400</v>
      </c>
      <c r="N49" s="46">
        <v>0</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c r="AE49" s="46">
        <v>8</v>
      </c>
    </row>
    <row r="50" spans="1:31" s="37" customFormat="1" ht="51">
      <c r="A50" s="7">
        <v>40</v>
      </c>
      <c r="B50" s="7">
        <v>366</v>
      </c>
      <c r="C50" s="7">
        <v>11557</v>
      </c>
      <c r="D50" s="63" t="s">
        <v>440</v>
      </c>
      <c r="E50" s="63" t="s">
        <v>572</v>
      </c>
      <c r="F50" s="7" t="s">
        <v>573</v>
      </c>
      <c r="G50" s="7" t="s">
        <v>443</v>
      </c>
      <c r="H50" s="7" t="s">
        <v>1324</v>
      </c>
      <c r="I50" s="7" t="s">
        <v>559</v>
      </c>
      <c r="J50" s="7" t="s">
        <v>112</v>
      </c>
      <c r="K50" s="46">
        <v>3</v>
      </c>
      <c r="L50" s="46">
        <v>5788650</v>
      </c>
      <c r="M50" s="46">
        <v>17365950</v>
      </c>
      <c r="N50" s="351">
        <v>0</v>
      </c>
      <c r="O50" s="351">
        <v>0</v>
      </c>
      <c r="P50" s="351">
        <v>0</v>
      </c>
      <c r="Q50" s="351">
        <v>0</v>
      </c>
      <c r="R50" s="351">
        <v>0</v>
      </c>
      <c r="S50" s="351">
        <v>0</v>
      </c>
      <c r="T50" s="351">
        <v>0</v>
      </c>
      <c r="U50" s="351">
        <v>0</v>
      </c>
      <c r="V50" s="351">
        <v>0</v>
      </c>
      <c r="W50" s="351">
        <v>0</v>
      </c>
      <c r="X50" s="351">
        <v>0</v>
      </c>
      <c r="Y50" s="351">
        <v>0</v>
      </c>
      <c r="Z50" s="351">
        <v>0</v>
      </c>
      <c r="AA50" s="351">
        <v>0</v>
      </c>
      <c r="AB50" s="351">
        <v>0</v>
      </c>
      <c r="AC50" s="351">
        <v>0</v>
      </c>
      <c r="AD50" s="351">
        <v>0</v>
      </c>
      <c r="AE50" s="351">
        <v>3</v>
      </c>
    </row>
    <row r="51" spans="1:31" ht="38.25">
      <c r="A51" s="7">
        <v>41</v>
      </c>
      <c r="B51" s="7">
        <v>367</v>
      </c>
      <c r="C51" s="7">
        <v>11528</v>
      </c>
      <c r="D51" s="63" t="s">
        <v>313</v>
      </c>
      <c r="E51" s="63" t="s">
        <v>313</v>
      </c>
      <c r="F51" s="7" t="s">
        <v>574</v>
      </c>
      <c r="G51" s="7" t="s">
        <v>447</v>
      </c>
      <c r="H51" s="7" t="s">
        <v>1324</v>
      </c>
      <c r="I51" s="7" t="s">
        <v>559</v>
      </c>
      <c r="J51" s="7" t="s">
        <v>5</v>
      </c>
      <c r="K51" s="46">
        <v>6</v>
      </c>
      <c r="L51" s="46">
        <v>3108000</v>
      </c>
      <c r="M51" s="46">
        <v>18648000</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6</v>
      </c>
    </row>
    <row r="52" spans="1:31" ht="38.25">
      <c r="A52" s="7">
        <v>42</v>
      </c>
      <c r="B52" s="7">
        <v>368</v>
      </c>
      <c r="C52" s="7">
        <v>11516</v>
      </c>
      <c r="D52" s="63" t="s">
        <v>448</v>
      </c>
      <c r="E52" s="63" t="s">
        <v>575</v>
      </c>
      <c r="F52" s="7" t="s">
        <v>568</v>
      </c>
      <c r="G52" s="7" t="s">
        <v>450</v>
      </c>
      <c r="H52" s="7" t="s">
        <v>1324</v>
      </c>
      <c r="I52" s="7" t="s">
        <v>559</v>
      </c>
      <c r="J52" s="7" t="s">
        <v>5</v>
      </c>
      <c r="K52" s="46">
        <v>6</v>
      </c>
      <c r="L52" s="46">
        <v>1483650</v>
      </c>
      <c r="M52" s="46">
        <v>8901900</v>
      </c>
      <c r="N52" s="46">
        <v>0</v>
      </c>
      <c r="O52" s="46">
        <v>0</v>
      </c>
      <c r="P52" s="46">
        <v>0</v>
      </c>
      <c r="Q52" s="46">
        <v>0</v>
      </c>
      <c r="R52" s="46">
        <v>0</v>
      </c>
      <c r="S52" s="46">
        <v>0</v>
      </c>
      <c r="T52" s="46">
        <v>0</v>
      </c>
      <c r="U52" s="46">
        <v>0</v>
      </c>
      <c r="V52" s="46">
        <v>0</v>
      </c>
      <c r="W52" s="46">
        <v>0</v>
      </c>
      <c r="X52" s="46">
        <v>0</v>
      </c>
      <c r="Y52" s="46">
        <v>0</v>
      </c>
      <c r="Z52" s="46">
        <v>0</v>
      </c>
      <c r="AA52" s="46">
        <v>0</v>
      </c>
      <c r="AB52" s="46">
        <v>0</v>
      </c>
      <c r="AC52" s="46">
        <v>0</v>
      </c>
      <c r="AD52" s="46">
        <v>0</v>
      </c>
      <c r="AE52" s="46">
        <v>6</v>
      </c>
    </row>
    <row r="53" spans="1:31" ht="38.25">
      <c r="A53" s="7">
        <v>43</v>
      </c>
      <c r="B53" s="7">
        <v>369</v>
      </c>
      <c r="C53" s="7">
        <v>11521</v>
      </c>
      <c r="D53" s="63" t="s">
        <v>315</v>
      </c>
      <c r="E53" s="63" t="s">
        <v>315</v>
      </c>
      <c r="F53" s="7" t="s">
        <v>567</v>
      </c>
      <c r="G53" s="7" t="s">
        <v>452</v>
      </c>
      <c r="H53" s="7" t="s">
        <v>1324</v>
      </c>
      <c r="I53" s="7" t="s">
        <v>559</v>
      </c>
      <c r="J53" s="7" t="s">
        <v>5</v>
      </c>
      <c r="K53" s="46">
        <v>6</v>
      </c>
      <c r="L53" s="46">
        <v>1501500</v>
      </c>
      <c r="M53" s="46">
        <v>9009000</v>
      </c>
      <c r="N53" s="46">
        <v>0</v>
      </c>
      <c r="O53" s="46">
        <v>0</v>
      </c>
      <c r="P53" s="46">
        <v>0</v>
      </c>
      <c r="Q53" s="46">
        <v>0</v>
      </c>
      <c r="R53" s="46">
        <v>0</v>
      </c>
      <c r="S53" s="46">
        <v>0</v>
      </c>
      <c r="T53" s="46">
        <v>0</v>
      </c>
      <c r="U53" s="46">
        <v>0</v>
      </c>
      <c r="V53" s="46">
        <v>0</v>
      </c>
      <c r="W53" s="46">
        <v>0</v>
      </c>
      <c r="X53" s="46">
        <v>0</v>
      </c>
      <c r="Y53" s="46">
        <v>0</v>
      </c>
      <c r="Z53" s="46">
        <v>0</v>
      </c>
      <c r="AA53" s="46">
        <v>0</v>
      </c>
      <c r="AB53" s="46">
        <v>0</v>
      </c>
      <c r="AC53" s="46">
        <v>0</v>
      </c>
      <c r="AD53" s="46">
        <v>0</v>
      </c>
      <c r="AE53" s="46">
        <v>6</v>
      </c>
    </row>
    <row r="54" spans="1:31" ht="38.25">
      <c r="A54" s="7">
        <v>44</v>
      </c>
      <c r="B54" s="7">
        <v>370</v>
      </c>
      <c r="C54" s="7" t="s">
        <v>577</v>
      </c>
      <c r="D54" s="63" t="s">
        <v>483</v>
      </c>
      <c r="E54" s="63" t="s">
        <v>578</v>
      </c>
      <c r="F54" s="7" t="s">
        <v>579</v>
      </c>
      <c r="G54" s="7" t="s">
        <v>454</v>
      </c>
      <c r="H54" s="7" t="s">
        <v>1324</v>
      </c>
      <c r="I54" s="7" t="s">
        <v>559</v>
      </c>
      <c r="J54" s="7" t="s">
        <v>5</v>
      </c>
      <c r="K54" s="46">
        <v>3</v>
      </c>
      <c r="L54" s="46">
        <v>1189650</v>
      </c>
      <c r="M54" s="46">
        <v>3568950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3</v>
      </c>
    </row>
    <row r="55" spans="1:31" ht="38.25">
      <c r="A55" s="7">
        <v>45</v>
      </c>
      <c r="B55" s="7">
        <v>371</v>
      </c>
      <c r="C55" s="7">
        <v>11510</v>
      </c>
      <c r="D55" s="63" t="s">
        <v>286</v>
      </c>
      <c r="E55" s="63" t="s">
        <v>565</v>
      </c>
      <c r="F55" s="7" t="s">
        <v>587</v>
      </c>
      <c r="G55" s="7" t="s">
        <v>425</v>
      </c>
      <c r="H55" s="7" t="s">
        <v>1324</v>
      </c>
      <c r="I55" s="7" t="s">
        <v>559</v>
      </c>
      <c r="J55" s="7" t="s">
        <v>5</v>
      </c>
      <c r="K55" s="46">
        <v>3</v>
      </c>
      <c r="L55" s="46">
        <v>1432200</v>
      </c>
      <c r="M55" s="46">
        <v>4296600</v>
      </c>
      <c r="N55" s="46">
        <v>0</v>
      </c>
      <c r="O55" s="46">
        <v>0</v>
      </c>
      <c r="P55" s="46">
        <v>0</v>
      </c>
      <c r="Q55" s="46">
        <v>0</v>
      </c>
      <c r="R55" s="46">
        <v>0</v>
      </c>
      <c r="S55" s="46">
        <v>0</v>
      </c>
      <c r="T55" s="46">
        <v>0</v>
      </c>
      <c r="U55" s="46">
        <v>0</v>
      </c>
      <c r="V55" s="46">
        <v>0</v>
      </c>
      <c r="W55" s="46">
        <v>0</v>
      </c>
      <c r="X55" s="46">
        <v>0</v>
      </c>
      <c r="Y55" s="46">
        <v>0</v>
      </c>
      <c r="Z55" s="46">
        <v>0</v>
      </c>
      <c r="AA55" s="46">
        <v>0</v>
      </c>
      <c r="AB55" s="46">
        <v>0</v>
      </c>
      <c r="AC55" s="46">
        <v>0</v>
      </c>
      <c r="AD55" s="46">
        <v>0</v>
      </c>
      <c r="AE55" s="46">
        <v>3</v>
      </c>
    </row>
    <row r="56" spans="1:31">
      <c r="A56" s="7"/>
      <c r="B56" s="91" t="s">
        <v>715</v>
      </c>
      <c r="C56" s="7"/>
      <c r="D56" s="14"/>
      <c r="E56" s="14"/>
      <c r="F56" s="7"/>
      <c r="G56" s="7"/>
      <c r="H56" s="7"/>
      <c r="I56" s="7"/>
      <c r="J56" s="7"/>
      <c r="K56" s="46"/>
      <c r="L56" s="46"/>
      <c r="M56" s="180">
        <f>SUM(M57:M110)</f>
        <v>8623559910</v>
      </c>
      <c r="N56" s="46"/>
      <c r="O56" s="46"/>
      <c r="P56" s="46"/>
      <c r="Q56" s="46"/>
      <c r="R56" s="46"/>
      <c r="S56" s="46"/>
      <c r="T56" s="46"/>
      <c r="U56" s="46"/>
      <c r="V56" s="46"/>
      <c r="W56" s="46"/>
      <c r="X56" s="46"/>
      <c r="Y56" s="46"/>
      <c r="Z56" s="46"/>
      <c r="AA56" s="46"/>
      <c r="AB56" s="46"/>
      <c r="AC56" s="46"/>
      <c r="AD56" s="46"/>
      <c r="AE56" s="46"/>
    </row>
    <row r="57" spans="1:31" ht="25.5">
      <c r="A57" s="7">
        <v>46</v>
      </c>
      <c r="B57" s="7">
        <v>372</v>
      </c>
      <c r="C57" s="7">
        <v>66039</v>
      </c>
      <c r="D57" s="63" t="s">
        <v>716</v>
      </c>
      <c r="E57" s="63" t="s">
        <v>716</v>
      </c>
      <c r="F57" s="7" t="s">
        <v>717</v>
      </c>
      <c r="G57" s="7" t="s">
        <v>718</v>
      </c>
      <c r="H57" s="7" t="s">
        <v>647</v>
      </c>
      <c r="I57" s="7" t="s">
        <v>596</v>
      </c>
      <c r="J57" s="7" t="s">
        <v>5</v>
      </c>
      <c r="K57" s="46">
        <v>5</v>
      </c>
      <c r="L57" s="46">
        <v>3309600</v>
      </c>
      <c r="M57" s="46">
        <v>16548000</v>
      </c>
      <c r="N57" s="46">
        <v>5</v>
      </c>
      <c r="O57" s="46">
        <v>0</v>
      </c>
      <c r="P57" s="46">
        <v>0</v>
      </c>
      <c r="Q57" s="46">
        <v>0</v>
      </c>
      <c r="R57" s="46">
        <v>0</v>
      </c>
      <c r="S57" s="46">
        <v>0</v>
      </c>
      <c r="T57" s="46">
        <v>0</v>
      </c>
      <c r="U57" s="46">
        <v>0</v>
      </c>
      <c r="V57" s="46">
        <v>0</v>
      </c>
      <c r="W57" s="46">
        <v>0</v>
      </c>
      <c r="X57" s="46">
        <v>0</v>
      </c>
      <c r="Y57" s="46">
        <v>0</v>
      </c>
      <c r="Z57" s="46">
        <v>0</v>
      </c>
      <c r="AA57" s="46">
        <v>0</v>
      </c>
      <c r="AB57" s="46">
        <v>0</v>
      </c>
      <c r="AC57" s="46">
        <v>0</v>
      </c>
      <c r="AD57" s="46">
        <v>0</v>
      </c>
      <c r="AE57" s="46">
        <v>0</v>
      </c>
    </row>
    <row r="58" spans="1:31" ht="63.75">
      <c r="A58" s="7">
        <v>47</v>
      </c>
      <c r="B58" s="7">
        <v>373</v>
      </c>
      <c r="C58" s="7">
        <v>66300</v>
      </c>
      <c r="D58" s="63" t="s">
        <v>667</v>
      </c>
      <c r="E58" s="63" t="s">
        <v>667</v>
      </c>
      <c r="F58" s="7" t="s">
        <v>719</v>
      </c>
      <c r="G58" s="7" t="s">
        <v>669</v>
      </c>
      <c r="H58" s="7" t="s">
        <v>633</v>
      </c>
      <c r="I58" s="7" t="s">
        <v>180</v>
      </c>
      <c r="J58" s="7" t="s">
        <v>113</v>
      </c>
      <c r="K58" s="46">
        <v>100</v>
      </c>
      <c r="L58" s="46">
        <v>619500</v>
      </c>
      <c r="M58" s="46">
        <v>61950000</v>
      </c>
      <c r="N58" s="46">
        <v>100</v>
      </c>
      <c r="O58" s="46">
        <v>0</v>
      </c>
      <c r="P58" s="46">
        <v>0</v>
      </c>
      <c r="Q58" s="46">
        <v>0</v>
      </c>
      <c r="R58" s="46">
        <v>0</v>
      </c>
      <c r="S58" s="46">
        <v>0</v>
      </c>
      <c r="T58" s="46">
        <v>0</v>
      </c>
      <c r="U58" s="46">
        <v>0</v>
      </c>
      <c r="V58" s="46">
        <v>0</v>
      </c>
      <c r="W58" s="46">
        <v>0</v>
      </c>
      <c r="X58" s="46">
        <v>0</v>
      </c>
      <c r="Y58" s="46">
        <v>0</v>
      </c>
      <c r="Z58" s="46">
        <v>0</v>
      </c>
      <c r="AA58" s="46">
        <v>0</v>
      </c>
      <c r="AB58" s="46">
        <v>0</v>
      </c>
      <c r="AC58" s="46">
        <v>0</v>
      </c>
      <c r="AD58" s="46">
        <v>0</v>
      </c>
      <c r="AE58" s="46">
        <v>0</v>
      </c>
    </row>
    <row r="59" spans="1:31" ht="38.25">
      <c r="A59" s="7">
        <v>48</v>
      </c>
      <c r="B59" s="7">
        <v>374</v>
      </c>
      <c r="C59" s="7">
        <v>66316</v>
      </c>
      <c r="D59" s="63" t="s">
        <v>720</v>
      </c>
      <c r="E59" s="63" t="s">
        <v>720</v>
      </c>
      <c r="F59" s="7" t="s">
        <v>721</v>
      </c>
      <c r="G59" s="7" t="s">
        <v>722</v>
      </c>
      <c r="H59" s="7" t="s">
        <v>647</v>
      </c>
      <c r="I59" s="7" t="s">
        <v>596</v>
      </c>
      <c r="J59" s="7" t="s">
        <v>5</v>
      </c>
      <c r="K59" s="46">
        <v>4</v>
      </c>
      <c r="L59" s="46">
        <v>4669350</v>
      </c>
      <c r="M59" s="46">
        <v>18677400</v>
      </c>
      <c r="N59" s="46">
        <v>4</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row>
    <row r="60" spans="1:31" ht="38.25">
      <c r="A60" s="7">
        <v>49</v>
      </c>
      <c r="B60" s="7">
        <v>375</v>
      </c>
      <c r="C60" s="7">
        <v>66317</v>
      </c>
      <c r="D60" s="63" t="s">
        <v>723</v>
      </c>
      <c r="E60" s="63" t="s">
        <v>723</v>
      </c>
      <c r="F60" s="7" t="s">
        <v>721</v>
      </c>
      <c r="G60" s="7" t="s">
        <v>722</v>
      </c>
      <c r="H60" s="7" t="s">
        <v>647</v>
      </c>
      <c r="I60" s="7" t="s">
        <v>596</v>
      </c>
      <c r="J60" s="7" t="s">
        <v>5</v>
      </c>
      <c r="K60" s="46">
        <v>2</v>
      </c>
      <c r="L60" s="46">
        <v>4669350</v>
      </c>
      <c r="M60" s="46">
        <v>9338700</v>
      </c>
      <c r="N60" s="46">
        <v>2</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row>
    <row r="61" spans="1:31" ht="25.5">
      <c r="A61" s="7">
        <v>50</v>
      </c>
      <c r="B61" s="7">
        <v>376</v>
      </c>
      <c r="C61" s="7">
        <v>66318</v>
      </c>
      <c r="D61" s="63" t="s">
        <v>724</v>
      </c>
      <c r="E61" s="63" t="s">
        <v>724</v>
      </c>
      <c r="F61" s="7" t="s">
        <v>725</v>
      </c>
      <c r="G61" s="7" t="s">
        <v>722</v>
      </c>
      <c r="H61" s="7" t="s">
        <v>647</v>
      </c>
      <c r="I61" s="7" t="s">
        <v>596</v>
      </c>
      <c r="J61" s="7" t="s">
        <v>5</v>
      </c>
      <c r="K61" s="46">
        <v>6</v>
      </c>
      <c r="L61" s="46">
        <v>10549350</v>
      </c>
      <c r="M61" s="46">
        <v>63296100</v>
      </c>
      <c r="N61" s="46">
        <v>6</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row>
    <row r="62" spans="1:31" ht="25.5">
      <c r="A62" s="7">
        <v>51</v>
      </c>
      <c r="B62" s="7">
        <v>377</v>
      </c>
      <c r="C62" s="7">
        <v>66319</v>
      </c>
      <c r="D62" s="63" t="s">
        <v>726</v>
      </c>
      <c r="E62" s="63" t="s">
        <v>726</v>
      </c>
      <c r="F62" s="7" t="s">
        <v>727</v>
      </c>
      <c r="G62" s="7" t="s">
        <v>722</v>
      </c>
      <c r="H62" s="7" t="s">
        <v>647</v>
      </c>
      <c r="I62" s="7" t="s">
        <v>596</v>
      </c>
      <c r="J62" s="7" t="s">
        <v>5</v>
      </c>
      <c r="K62" s="46">
        <v>20</v>
      </c>
      <c r="L62" s="46">
        <v>9819600</v>
      </c>
      <c r="M62" s="46">
        <v>196392000</v>
      </c>
      <c r="N62" s="46">
        <v>20</v>
      </c>
      <c r="O62" s="46">
        <v>0</v>
      </c>
      <c r="P62" s="46">
        <v>0</v>
      </c>
      <c r="Q62" s="46">
        <v>0</v>
      </c>
      <c r="R62" s="46">
        <v>0</v>
      </c>
      <c r="S62" s="46">
        <v>0</v>
      </c>
      <c r="T62" s="46">
        <v>0</v>
      </c>
      <c r="U62" s="46">
        <v>0</v>
      </c>
      <c r="V62" s="46">
        <v>0</v>
      </c>
      <c r="W62" s="46">
        <v>0</v>
      </c>
      <c r="X62" s="46">
        <v>0</v>
      </c>
      <c r="Y62" s="46">
        <v>0</v>
      </c>
      <c r="Z62" s="46">
        <v>0</v>
      </c>
      <c r="AA62" s="46">
        <v>0</v>
      </c>
      <c r="AB62" s="46">
        <v>0</v>
      </c>
      <c r="AC62" s="46">
        <v>0</v>
      </c>
      <c r="AD62" s="46">
        <v>0</v>
      </c>
      <c r="AE62" s="46">
        <v>0</v>
      </c>
    </row>
    <row r="63" spans="1:31" ht="25.5">
      <c r="A63" s="7">
        <v>52</v>
      </c>
      <c r="B63" s="7">
        <v>378</v>
      </c>
      <c r="C63" s="7">
        <v>66320</v>
      </c>
      <c r="D63" s="63" t="s">
        <v>728</v>
      </c>
      <c r="E63" s="63" t="s">
        <v>728</v>
      </c>
      <c r="F63" s="7" t="s">
        <v>727</v>
      </c>
      <c r="G63" s="7" t="s">
        <v>722</v>
      </c>
      <c r="H63" s="7" t="s">
        <v>647</v>
      </c>
      <c r="I63" s="7" t="s">
        <v>596</v>
      </c>
      <c r="J63" s="7" t="s">
        <v>5</v>
      </c>
      <c r="K63" s="46">
        <v>18</v>
      </c>
      <c r="L63" s="46">
        <v>7679700</v>
      </c>
      <c r="M63" s="46">
        <v>138234600</v>
      </c>
      <c r="N63" s="46">
        <v>18</v>
      </c>
      <c r="O63" s="46">
        <v>0</v>
      </c>
      <c r="P63" s="46">
        <v>0</v>
      </c>
      <c r="Q63" s="46">
        <v>0</v>
      </c>
      <c r="R63" s="46">
        <v>0</v>
      </c>
      <c r="S63" s="46">
        <v>0</v>
      </c>
      <c r="T63" s="46">
        <v>0</v>
      </c>
      <c r="U63" s="46">
        <v>0</v>
      </c>
      <c r="V63" s="46">
        <v>0</v>
      </c>
      <c r="W63" s="46">
        <v>0</v>
      </c>
      <c r="X63" s="46">
        <v>0</v>
      </c>
      <c r="Y63" s="46">
        <v>0</v>
      </c>
      <c r="Z63" s="46">
        <v>0</v>
      </c>
      <c r="AA63" s="46">
        <v>0</v>
      </c>
      <c r="AB63" s="46">
        <v>0</v>
      </c>
      <c r="AC63" s="46">
        <v>0</v>
      </c>
      <c r="AD63" s="46">
        <v>0</v>
      </c>
      <c r="AE63" s="46">
        <v>0</v>
      </c>
    </row>
    <row r="64" spans="1:31" ht="76.5">
      <c r="A64" s="7">
        <v>53</v>
      </c>
      <c r="B64" s="7">
        <v>379</v>
      </c>
      <c r="C64" s="7" t="s">
        <v>729</v>
      </c>
      <c r="D64" s="63" t="s">
        <v>730</v>
      </c>
      <c r="E64" s="63" t="s">
        <v>730</v>
      </c>
      <c r="F64" s="7" t="s">
        <v>731</v>
      </c>
      <c r="G64" s="7" t="s">
        <v>732</v>
      </c>
      <c r="H64" s="7" t="s">
        <v>733</v>
      </c>
      <c r="I64" s="7" t="s">
        <v>180</v>
      </c>
      <c r="J64" s="7" t="s">
        <v>5</v>
      </c>
      <c r="K64" s="46">
        <v>8</v>
      </c>
      <c r="L64" s="46">
        <v>11979450</v>
      </c>
      <c r="M64" s="46">
        <v>95835600</v>
      </c>
      <c r="N64" s="46">
        <v>8</v>
      </c>
      <c r="O64" s="46">
        <v>0</v>
      </c>
      <c r="P64" s="46">
        <v>0</v>
      </c>
      <c r="Q64" s="46">
        <v>0</v>
      </c>
      <c r="R64" s="46">
        <v>0</v>
      </c>
      <c r="S64" s="46">
        <v>0</v>
      </c>
      <c r="T64" s="46">
        <v>0</v>
      </c>
      <c r="U64" s="46">
        <v>0</v>
      </c>
      <c r="V64" s="46">
        <v>0</v>
      </c>
      <c r="W64" s="46">
        <v>0</v>
      </c>
      <c r="X64" s="46">
        <v>0</v>
      </c>
      <c r="Y64" s="46">
        <v>0</v>
      </c>
      <c r="Z64" s="46">
        <v>0</v>
      </c>
      <c r="AA64" s="46">
        <v>0</v>
      </c>
      <c r="AB64" s="46">
        <v>0</v>
      </c>
      <c r="AC64" s="46">
        <v>0</v>
      </c>
      <c r="AD64" s="46">
        <v>0</v>
      </c>
      <c r="AE64" s="46">
        <v>0</v>
      </c>
    </row>
    <row r="65" spans="1:31" ht="51">
      <c r="A65" s="7">
        <v>54</v>
      </c>
      <c r="B65" s="7">
        <v>380</v>
      </c>
      <c r="C65" s="7" t="s">
        <v>734</v>
      </c>
      <c r="D65" s="63" t="s">
        <v>735</v>
      </c>
      <c r="E65" s="63" t="s">
        <v>735</v>
      </c>
      <c r="F65" s="7" t="s">
        <v>736</v>
      </c>
      <c r="G65" s="7" t="s">
        <v>737</v>
      </c>
      <c r="H65" s="7" t="s">
        <v>733</v>
      </c>
      <c r="I65" s="7" t="s">
        <v>180</v>
      </c>
      <c r="J65" s="7" t="s">
        <v>5</v>
      </c>
      <c r="K65" s="46">
        <v>2</v>
      </c>
      <c r="L65" s="46">
        <v>15299550</v>
      </c>
      <c r="M65" s="46">
        <v>30599100</v>
      </c>
      <c r="N65" s="46">
        <v>2</v>
      </c>
      <c r="O65" s="46">
        <v>0</v>
      </c>
      <c r="P65" s="46">
        <v>0</v>
      </c>
      <c r="Q65" s="46">
        <v>0</v>
      </c>
      <c r="R65" s="46">
        <v>0</v>
      </c>
      <c r="S65" s="46">
        <v>0</v>
      </c>
      <c r="T65" s="46">
        <v>0</v>
      </c>
      <c r="U65" s="46">
        <v>0</v>
      </c>
      <c r="V65" s="46">
        <v>0</v>
      </c>
      <c r="W65" s="46">
        <v>0</v>
      </c>
      <c r="X65" s="46">
        <v>0</v>
      </c>
      <c r="Y65" s="46">
        <v>0</v>
      </c>
      <c r="Z65" s="46">
        <v>0</v>
      </c>
      <c r="AA65" s="46">
        <v>0</v>
      </c>
      <c r="AB65" s="46">
        <v>0</v>
      </c>
      <c r="AC65" s="46">
        <v>0</v>
      </c>
      <c r="AD65" s="46">
        <v>0</v>
      </c>
      <c r="AE65" s="46">
        <v>0</v>
      </c>
    </row>
    <row r="66" spans="1:31" ht="63.75">
      <c r="A66" s="7">
        <v>55</v>
      </c>
      <c r="B66" s="7">
        <v>381</v>
      </c>
      <c r="C66" s="7" t="s">
        <v>628</v>
      </c>
      <c r="D66" s="63" t="s">
        <v>630</v>
      </c>
      <c r="E66" s="63" t="s">
        <v>630</v>
      </c>
      <c r="F66" s="7" t="s">
        <v>719</v>
      </c>
      <c r="G66" s="7" t="s">
        <v>632</v>
      </c>
      <c r="H66" s="7" t="s">
        <v>633</v>
      </c>
      <c r="I66" s="7" t="s">
        <v>180</v>
      </c>
      <c r="J66" s="7" t="s">
        <v>113</v>
      </c>
      <c r="K66" s="46">
        <v>100</v>
      </c>
      <c r="L66" s="46">
        <v>598500</v>
      </c>
      <c r="M66" s="46">
        <v>59850000</v>
      </c>
      <c r="N66" s="46">
        <v>100</v>
      </c>
      <c r="O66" s="46">
        <v>0</v>
      </c>
      <c r="P66" s="46">
        <v>0</v>
      </c>
      <c r="Q66" s="46">
        <v>0</v>
      </c>
      <c r="R66" s="46">
        <v>0</v>
      </c>
      <c r="S66" s="46">
        <v>0</v>
      </c>
      <c r="T66" s="46">
        <v>0</v>
      </c>
      <c r="U66" s="46">
        <v>0</v>
      </c>
      <c r="V66" s="46">
        <v>0</v>
      </c>
      <c r="W66" s="46">
        <v>0</v>
      </c>
      <c r="X66" s="46">
        <v>0</v>
      </c>
      <c r="Y66" s="46">
        <v>0</v>
      </c>
      <c r="Z66" s="46">
        <v>0</v>
      </c>
      <c r="AA66" s="46">
        <v>0</v>
      </c>
      <c r="AB66" s="46">
        <v>0</v>
      </c>
      <c r="AC66" s="46">
        <v>0</v>
      </c>
      <c r="AD66" s="46">
        <v>0</v>
      </c>
      <c r="AE66" s="46">
        <v>0</v>
      </c>
    </row>
    <row r="67" spans="1:31" ht="63.75">
      <c r="A67" s="7">
        <v>56</v>
      </c>
      <c r="B67" s="7">
        <v>382</v>
      </c>
      <c r="C67" s="7" t="s">
        <v>634</v>
      </c>
      <c r="D67" s="63" t="s">
        <v>636</v>
      </c>
      <c r="E67" s="63" t="s">
        <v>636</v>
      </c>
      <c r="F67" s="7" t="s">
        <v>719</v>
      </c>
      <c r="G67" s="7" t="s">
        <v>632</v>
      </c>
      <c r="H67" s="7" t="s">
        <v>633</v>
      </c>
      <c r="I67" s="7" t="s">
        <v>180</v>
      </c>
      <c r="J67" s="7" t="s">
        <v>113</v>
      </c>
      <c r="K67" s="46">
        <v>100</v>
      </c>
      <c r="L67" s="46">
        <v>638925</v>
      </c>
      <c r="M67" s="46">
        <v>63892500</v>
      </c>
      <c r="N67" s="46">
        <v>100</v>
      </c>
      <c r="O67" s="46">
        <v>0</v>
      </c>
      <c r="P67" s="46">
        <v>0</v>
      </c>
      <c r="Q67" s="46">
        <v>0</v>
      </c>
      <c r="R67" s="46">
        <v>0</v>
      </c>
      <c r="S67" s="46">
        <v>0</v>
      </c>
      <c r="T67" s="46">
        <v>0</v>
      </c>
      <c r="U67" s="46">
        <v>0</v>
      </c>
      <c r="V67" s="46">
        <v>0</v>
      </c>
      <c r="W67" s="46">
        <v>0</v>
      </c>
      <c r="X67" s="46">
        <v>0</v>
      </c>
      <c r="Y67" s="46">
        <v>0</v>
      </c>
      <c r="Z67" s="46">
        <v>0</v>
      </c>
      <c r="AA67" s="46">
        <v>0</v>
      </c>
      <c r="AB67" s="46">
        <v>0</v>
      </c>
      <c r="AC67" s="46">
        <v>0</v>
      </c>
      <c r="AD67" s="46">
        <v>0</v>
      </c>
      <c r="AE67" s="46">
        <v>0</v>
      </c>
    </row>
    <row r="68" spans="1:31" ht="51">
      <c r="A68" s="7">
        <v>57</v>
      </c>
      <c r="B68" s="7">
        <v>383</v>
      </c>
      <c r="C68" s="7" t="s">
        <v>696</v>
      </c>
      <c r="D68" s="63" t="s">
        <v>698</v>
      </c>
      <c r="E68" s="63" t="s">
        <v>698</v>
      </c>
      <c r="F68" s="7" t="s">
        <v>738</v>
      </c>
      <c r="G68" s="7" t="s">
        <v>700</v>
      </c>
      <c r="H68" s="7" t="s">
        <v>701</v>
      </c>
      <c r="I68" s="7" t="s">
        <v>702</v>
      </c>
      <c r="J68" s="7" t="s">
        <v>5</v>
      </c>
      <c r="K68" s="46">
        <v>3</v>
      </c>
      <c r="L68" s="46">
        <v>5647320</v>
      </c>
      <c r="M68" s="46">
        <v>16941960</v>
      </c>
      <c r="N68" s="46">
        <v>3</v>
      </c>
      <c r="O68" s="46">
        <v>0</v>
      </c>
      <c r="P68" s="46">
        <v>0</v>
      </c>
      <c r="Q68" s="46">
        <v>0</v>
      </c>
      <c r="R68" s="46">
        <v>0</v>
      </c>
      <c r="S68" s="46">
        <v>0</v>
      </c>
      <c r="T68" s="46">
        <v>0</v>
      </c>
      <c r="U68" s="46">
        <v>0</v>
      </c>
      <c r="V68" s="46">
        <v>0</v>
      </c>
      <c r="W68" s="46">
        <v>0</v>
      </c>
      <c r="X68" s="46">
        <v>0</v>
      </c>
      <c r="Y68" s="46">
        <v>0</v>
      </c>
      <c r="Z68" s="46">
        <v>0</v>
      </c>
      <c r="AA68" s="46">
        <v>0</v>
      </c>
      <c r="AB68" s="46">
        <v>0</v>
      </c>
      <c r="AC68" s="46">
        <v>0</v>
      </c>
      <c r="AD68" s="46">
        <v>0</v>
      </c>
      <c r="AE68" s="46">
        <v>0</v>
      </c>
    </row>
    <row r="69" spans="1:31" ht="76.5">
      <c r="A69" s="7">
        <v>58</v>
      </c>
      <c r="B69" s="7">
        <v>384</v>
      </c>
      <c r="C69" s="7" t="s">
        <v>651</v>
      </c>
      <c r="D69" s="63" t="s">
        <v>652</v>
      </c>
      <c r="E69" s="63" t="s">
        <v>652</v>
      </c>
      <c r="F69" s="7" t="s">
        <v>739</v>
      </c>
      <c r="G69" s="7" t="s">
        <v>654</v>
      </c>
      <c r="H69" s="7" t="s">
        <v>601</v>
      </c>
      <c r="I69" s="7" t="s">
        <v>602</v>
      </c>
      <c r="J69" s="7" t="s">
        <v>5</v>
      </c>
      <c r="K69" s="46">
        <v>2</v>
      </c>
      <c r="L69" s="46">
        <v>5499900</v>
      </c>
      <c r="M69" s="46">
        <v>10999800</v>
      </c>
      <c r="N69" s="46">
        <v>2</v>
      </c>
      <c r="O69" s="46">
        <v>0</v>
      </c>
      <c r="P69" s="46">
        <v>0</v>
      </c>
      <c r="Q69" s="46">
        <v>0</v>
      </c>
      <c r="R69" s="46">
        <v>0</v>
      </c>
      <c r="S69" s="46">
        <v>0</v>
      </c>
      <c r="T69" s="46">
        <v>0</v>
      </c>
      <c r="U69" s="46">
        <v>0</v>
      </c>
      <c r="V69" s="46">
        <v>0</v>
      </c>
      <c r="W69" s="46">
        <v>0</v>
      </c>
      <c r="X69" s="46">
        <v>0</v>
      </c>
      <c r="Y69" s="46">
        <v>0</v>
      </c>
      <c r="Z69" s="46">
        <v>0</v>
      </c>
      <c r="AA69" s="46">
        <v>0</v>
      </c>
      <c r="AB69" s="46">
        <v>0</v>
      </c>
      <c r="AC69" s="46">
        <v>0</v>
      </c>
      <c r="AD69" s="46">
        <v>0</v>
      </c>
      <c r="AE69" s="46">
        <v>0</v>
      </c>
    </row>
    <row r="70" spans="1:31" ht="76.5">
      <c r="A70" s="7">
        <v>59</v>
      </c>
      <c r="B70" s="7">
        <v>385</v>
      </c>
      <c r="C70" s="7" t="s">
        <v>597</v>
      </c>
      <c r="D70" s="63" t="s">
        <v>598</v>
      </c>
      <c r="E70" s="63" t="s">
        <v>598</v>
      </c>
      <c r="F70" s="7" t="s">
        <v>740</v>
      </c>
      <c r="G70" s="7" t="s">
        <v>600</v>
      </c>
      <c r="H70" s="7" t="s">
        <v>601</v>
      </c>
      <c r="I70" s="7" t="s">
        <v>602</v>
      </c>
      <c r="J70" s="7" t="s">
        <v>5</v>
      </c>
      <c r="K70" s="46">
        <v>2</v>
      </c>
      <c r="L70" s="46">
        <v>6499500</v>
      </c>
      <c r="M70" s="46">
        <v>12999000</v>
      </c>
      <c r="N70" s="46">
        <v>2</v>
      </c>
      <c r="O70" s="46">
        <v>0</v>
      </c>
      <c r="P70" s="46">
        <v>0</v>
      </c>
      <c r="Q70" s="46">
        <v>0</v>
      </c>
      <c r="R70" s="46">
        <v>0</v>
      </c>
      <c r="S70" s="46">
        <v>0</v>
      </c>
      <c r="T70" s="46">
        <v>0</v>
      </c>
      <c r="U70" s="46">
        <v>0</v>
      </c>
      <c r="V70" s="46">
        <v>0</v>
      </c>
      <c r="W70" s="46">
        <v>0</v>
      </c>
      <c r="X70" s="46">
        <v>0</v>
      </c>
      <c r="Y70" s="46">
        <v>0</v>
      </c>
      <c r="Z70" s="46">
        <v>0</v>
      </c>
      <c r="AA70" s="46">
        <v>0</v>
      </c>
      <c r="AB70" s="46">
        <v>0</v>
      </c>
      <c r="AC70" s="46">
        <v>0</v>
      </c>
      <c r="AD70" s="46">
        <v>0</v>
      </c>
      <c r="AE70" s="46">
        <v>0</v>
      </c>
    </row>
    <row r="71" spans="1:31" ht="51">
      <c r="A71" s="7">
        <v>60</v>
      </c>
      <c r="B71" s="7">
        <v>386</v>
      </c>
      <c r="C71" s="7" t="s">
        <v>741</v>
      </c>
      <c r="D71" s="63" t="s">
        <v>742</v>
      </c>
      <c r="E71" s="63" t="s">
        <v>742</v>
      </c>
      <c r="F71" s="7" t="s">
        <v>743</v>
      </c>
      <c r="G71" s="7" t="s">
        <v>744</v>
      </c>
      <c r="H71" s="7" t="s">
        <v>745</v>
      </c>
      <c r="I71" s="7" t="s">
        <v>180</v>
      </c>
      <c r="J71" s="7" t="s">
        <v>113</v>
      </c>
      <c r="K71" s="46">
        <v>10</v>
      </c>
      <c r="L71" s="46">
        <v>3350550</v>
      </c>
      <c r="M71" s="46">
        <v>33505500</v>
      </c>
      <c r="N71" s="46">
        <v>10</v>
      </c>
      <c r="O71" s="46">
        <v>0</v>
      </c>
      <c r="P71" s="46">
        <v>0</v>
      </c>
      <c r="Q71" s="46">
        <v>0</v>
      </c>
      <c r="R71" s="46">
        <v>0</v>
      </c>
      <c r="S71" s="46">
        <v>0</v>
      </c>
      <c r="T71" s="46">
        <v>0</v>
      </c>
      <c r="U71" s="46">
        <v>0</v>
      </c>
      <c r="V71" s="46">
        <v>0</v>
      </c>
      <c r="W71" s="46">
        <v>0</v>
      </c>
      <c r="X71" s="46">
        <v>0</v>
      </c>
      <c r="Y71" s="46">
        <v>0</v>
      </c>
      <c r="Z71" s="46">
        <v>0</v>
      </c>
      <c r="AA71" s="46">
        <v>0</v>
      </c>
      <c r="AB71" s="46">
        <v>0</v>
      </c>
      <c r="AC71" s="46">
        <v>0</v>
      </c>
      <c r="AD71" s="46">
        <v>0</v>
      </c>
      <c r="AE71" s="46">
        <v>0</v>
      </c>
    </row>
    <row r="72" spans="1:31" ht="51">
      <c r="A72" s="7">
        <v>61</v>
      </c>
      <c r="B72" s="7">
        <v>387</v>
      </c>
      <c r="C72" s="7" t="s">
        <v>746</v>
      </c>
      <c r="D72" s="63" t="s">
        <v>747</v>
      </c>
      <c r="E72" s="63" t="s">
        <v>747</v>
      </c>
      <c r="F72" s="7" t="s">
        <v>743</v>
      </c>
      <c r="G72" s="7" t="s">
        <v>744</v>
      </c>
      <c r="H72" s="7" t="s">
        <v>745</v>
      </c>
      <c r="I72" s="7" t="s">
        <v>180</v>
      </c>
      <c r="J72" s="7" t="s">
        <v>113</v>
      </c>
      <c r="K72" s="46">
        <v>10</v>
      </c>
      <c r="L72" s="46">
        <v>2850750</v>
      </c>
      <c r="M72" s="46">
        <v>28507500</v>
      </c>
      <c r="N72" s="46">
        <v>10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row>
    <row r="73" spans="1:31" ht="51">
      <c r="A73" s="7">
        <v>62</v>
      </c>
      <c r="B73" s="7">
        <v>388</v>
      </c>
      <c r="C73" s="7" t="s">
        <v>748</v>
      </c>
      <c r="D73" s="63" t="s">
        <v>749</v>
      </c>
      <c r="E73" s="63" t="s">
        <v>749</v>
      </c>
      <c r="F73" s="7" t="s">
        <v>743</v>
      </c>
      <c r="G73" s="7" t="s">
        <v>744</v>
      </c>
      <c r="H73" s="7" t="s">
        <v>745</v>
      </c>
      <c r="I73" s="7" t="s">
        <v>180</v>
      </c>
      <c r="J73" s="7" t="s">
        <v>113</v>
      </c>
      <c r="K73" s="46">
        <v>10</v>
      </c>
      <c r="L73" s="46">
        <v>3150000</v>
      </c>
      <c r="M73" s="46">
        <v>31500000</v>
      </c>
      <c r="N73" s="46">
        <v>10</v>
      </c>
      <c r="O73" s="46">
        <v>0</v>
      </c>
      <c r="P73" s="46">
        <v>0</v>
      </c>
      <c r="Q73" s="46">
        <v>0</v>
      </c>
      <c r="R73" s="46">
        <v>0</v>
      </c>
      <c r="S73" s="46">
        <v>0</v>
      </c>
      <c r="T73" s="46">
        <v>0</v>
      </c>
      <c r="U73" s="46">
        <v>0</v>
      </c>
      <c r="V73" s="46">
        <v>0</v>
      </c>
      <c r="W73" s="46">
        <v>0</v>
      </c>
      <c r="X73" s="46">
        <v>0</v>
      </c>
      <c r="Y73" s="46">
        <v>0</v>
      </c>
      <c r="Z73" s="46">
        <v>0</v>
      </c>
      <c r="AA73" s="46">
        <v>0</v>
      </c>
      <c r="AB73" s="46">
        <v>0</v>
      </c>
      <c r="AC73" s="46">
        <v>0</v>
      </c>
      <c r="AD73" s="46">
        <v>0</v>
      </c>
      <c r="AE73" s="46">
        <v>0</v>
      </c>
    </row>
    <row r="74" spans="1:31" ht="51">
      <c r="A74" s="7">
        <v>63</v>
      </c>
      <c r="B74" s="7">
        <v>389</v>
      </c>
      <c r="C74" s="7" t="s">
        <v>750</v>
      </c>
      <c r="D74" s="63" t="s">
        <v>751</v>
      </c>
      <c r="E74" s="63" t="s">
        <v>751</v>
      </c>
      <c r="F74" s="7" t="s">
        <v>736</v>
      </c>
      <c r="G74" s="7" t="s">
        <v>752</v>
      </c>
      <c r="H74" s="7" t="s">
        <v>753</v>
      </c>
      <c r="I74" s="7" t="s">
        <v>602</v>
      </c>
      <c r="J74" s="7" t="s">
        <v>5</v>
      </c>
      <c r="K74" s="46">
        <v>2</v>
      </c>
      <c r="L74" s="46">
        <v>15120000</v>
      </c>
      <c r="M74" s="46">
        <v>30240000</v>
      </c>
      <c r="N74" s="46">
        <v>2</v>
      </c>
      <c r="O74" s="46">
        <v>0</v>
      </c>
      <c r="P74" s="46">
        <v>0</v>
      </c>
      <c r="Q74" s="46">
        <v>0</v>
      </c>
      <c r="R74" s="46">
        <v>0</v>
      </c>
      <c r="S74" s="46">
        <v>0</v>
      </c>
      <c r="T74" s="46">
        <v>0</v>
      </c>
      <c r="U74" s="46">
        <v>0</v>
      </c>
      <c r="V74" s="46">
        <v>0</v>
      </c>
      <c r="W74" s="46">
        <v>0</v>
      </c>
      <c r="X74" s="46">
        <v>0</v>
      </c>
      <c r="Y74" s="46">
        <v>0</v>
      </c>
      <c r="Z74" s="46">
        <v>0</v>
      </c>
      <c r="AA74" s="46">
        <v>0</v>
      </c>
      <c r="AB74" s="46">
        <v>0</v>
      </c>
      <c r="AC74" s="46">
        <v>0</v>
      </c>
      <c r="AD74" s="46">
        <v>0</v>
      </c>
      <c r="AE74" s="46">
        <v>0</v>
      </c>
    </row>
    <row r="75" spans="1:31" ht="63.75">
      <c r="A75" s="7">
        <v>64</v>
      </c>
      <c r="B75" s="7">
        <v>390</v>
      </c>
      <c r="C75" s="7" t="s">
        <v>754</v>
      </c>
      <c r="D75" s="63" t="s">
        <v>755</v>
      </c>
      <c r="E75" s="63" t="s">
        <v>755</v>
      </c>
      <c r="F75" s="7" t="s">
        <v>736</v>
      </c>
      <c r="G75" s="7" t="s">
        <v>756</v>
      </c>
      <c r="H75" s="7" t="s">
        <v>753</v>
      </c>
      <c r="I75" s="7" t="s">
        <v>602</v>
      </c>
      <c r="J75" s="7" t="s">
        <v>5</v>
      </c>
      <c r="K75" s="46">
        <v>3</v>
      </c>
      <c r="L75" s="46">
        <v>11937450</v>
      </c>
      <c r="M75" s="46">
        <v>35812350</v>
      </c>
      <c r="N75" s="46">
        <v>3</v>
      </c>
      <c r="O75" s="46">
        <v>0</v>
      </c>
      <c r="P75" s="46">
        <v>0</v>
      </c>
      <c r="Q75" s="46">
        <v>0</v>
      </c>
      <c r="R75" s="46">
        <v>0</v>
      </c>
      <c r="S75" s="46">
        <v>0</v>
      </c>
      <c r="T75" s="46">
        <v>0</v>
      </c>
      <c r="U75" s="46">
        <v>0</v>
      </c>
      <c r="V75" s="46">
        <v>0</v>
      </c>
      <c r="W75" s="46">
        <v>0</v>
      </c>
      <c r="X75" s="46">
        <v>0</v>
      </c>
      <c r="Y75" s="46">
        <v>0</v>
      </c>
      <c r="Z75" s="46">
        <v>0</v>
      </c>
      <c r="AA75" s="46">
        <v>0</v>
      </c>
      <c r="AB75" s="46">
        <v>0</v>
      </c>
      <c r="AC75" s="46">
        <v>0</v>
      </c>
      <c r="AD75" s="46">
        <v>0</v>
      </c>
      <c r="AE75" s="46">
        <v>0</v>
      </c>
    </row>
    <row r="76" spans="1:31" ht="51">
      <c r="A76" s="7">
        <v>65</v>
      </c>
      <c r="B76" s="7">
        <v>391</v>
      </c>
      <c r="C76" s="7" t="s">
        <v>757</v>
      </c>
      <c r="D76" s="63" t="s">
        <v>758</v>
      </c>
      <c r="E76" s="63" t="s">
        <v>758</v>
      </c>
      <c r="F76" s="7" t="s">
        <v>759</v>
      </c>
      <c r="G76" s="7" t="s">
        <v>760</v>
      </c>
      <c r="H76" s="7" t="s">
        <v>753</v>
      </c>
      <c r="I76" s="7" t="s">
        <v>602</v>
      </c>
      <c r="J76" s="7" t="s">
        <v>5</v>
      </c>
      <c r="K76" s="46">
        <v>3</v>
      </c>
      <c r="L76" s="46">
        <v>10500000</v>
      </c>
      <c r="M76" s="46">
        <v>31500000</v>
      </c>
      <c r="N76" s="46">
        <v>3</v>
      </c>
      <c r="O76" s="46">
        <v>0</v>
      </c>
      <c r="P76" s="46">
        <v>0</v>
      </c>
      <c r="Q76" s="46">
        <v>0</v>
      </c>
      <c r="R76" s="46">
        <v>0</v>
      </c>
      <c r="S76" s="46">
        <v>0</v>
      </c>
      <c r="T76" s="46">
        <v>0</v>
      </c>
      <c r="U76" s="46">
        <v>0</v>
      </c>
      <c r="V76" s="46">
        <v>0</v>
      </c>
      <c r="W76" s="46">
        <v>0</v>
      </c>
      <c r="X76" s="46">
        <v>0</v>
      </c>
      <c r="Y76" s="46">
        <v>0</v>
      </c>
      <c r="Z76" s="46">
        <v>0</v>
      </c>
      <c r="AA76" s="46">
        <v>0</v>
      </c>
      <c r="AB76" s="46">
        <v>0</v>
      </c>
      <c r="AC76" s="46">
        <v>0</v>
      </c>
      <c r="AD76" s="46">
        <v>0</v>
      </c>
      <c r="AE76" s="46">
        <v>0</v>
      </c>
    </row>
    <row r="77" spans="1:31" ht="51">
      <c r="A77" s="7">
        <v>66</v>
      </c>
      <c r="B77" s="7">
        <v>392</v>
      </c>
      <c r="C77" s="7" t="s">
        <v>681</v>
      </c>
      <c r="D77" s="63" t="s">
        <v>683</v>
      </c>
      <c r="E77" s="63" t="s">
        <v>683</v>
      </c>
      <c r="F77" s="7" t="s">
        <v>761</v>
      </c>
      <c r="G77" s="7" t="s">
        <v>685</v>
      </c>
      <c r="H77" s="7" t="s">
        <v>595</v>
      </c>
      <c r="I77" s="7" t="s">
        <v>596</v>
      </c>
      <c r="J77" s="7" t="s">
        <v>686</v>
      </c>
      <c r="K77" s="46">
        <v>80</v>
      </c>
      <c r="L77" s="46">
        <v>4239900</v>
      </c>
      <c r="M77" s="46">
        <v>339192000</v>
      </c>
      <c r="N77" s="46">
        <v>80</v>
      </c>
      <c r="O77" s="46">
        <v>0</v>
      </c>
      <c r="P77" s="46">
        <v>0</v>
      </c>
      <c r="Q77" s="46">
        <v>0</v>
      </c>
      <c r="R77" s="46">
        <v>0</v>
      </c>
      <c r="S77" s="46">
        <v>0</v>
      </c>
      <c r="T77" s="46">
        <v>0</v>
      </c>
      <c r="U77" s="46">
        <v>0</v>
      </c>
      <c r="V77" s="46">
        <v>0</v>
      </c>
      <c r="W77" s="46">
        <v>0</v>
      </c>
      <c r="X77" s="46">
        <v>0</v>
      </c>
      <c r="Y77" s="46">
        <v>0</v>
      </c>
      <c r="Z77" s="46">
        <v>0</v>
      </c>
      <c r="AA77" s="46">
        <v>0</v>
      </c>
      <c r="AB77" s="46">
        <v>0</v>
      </c>
      <c r="AC77" s="46">
        <v>0</v>
      </c>
      <c r="AD77" s="46">
        <v>0</v>
      </c>
      <c r="AE77" s="46">
        <v>0</v>
      </c>
    </row>
    <row r="78" spans="1:31" ht="51">
      <c r="A78" s="7">
        <v>67</v>
      </c>
      <c r="B78" s="7">
        <v>393</v>
      </c>
      <c r="C78" s="7" t="s">
        <v>622</v>
      </c>
      <c r="D78" s="63" t="s">
        <v>623</v>
      </c>
      <c r="E78" s="63" t="s">
        <v>623</v>
      </c>
      <c r="F78" s="7" t="s">
        <v>347</v>
      </c>
      <c r="G78" s="7" t="s">
        <v>624</v>
      </c>
      <c r="H78" s="7" t="s">
        <v>617</v>
      </c>
      <c r="I78" s="7" t="s">
        <v>180</v>
      </c>
      <c r="J78" s="7" t="s">
        <v>113</v>
      </c>
      <c r="K78" s="46">
        <v>3</v>
      </c>
      <c r="L78" s="46">
        <v>598500</v>
      </c>
      <c r="M78" s="46">
        <v>1795500</v>
      </c>
      <c r="N78" s="46">
        <v>3</v>
      </c>
      <c r="O78" s="46">
        <v>0</v>
      </c>
      <c r="P78" s="46">
        <v>0</v>
      </c>
      <c r="Q78" s="46">
        <v>0</v>
      </c>
      <c r="R78" s="46">
        <v>0</v>
      </c>
      <c r="S78" s="46">
        <v>0</v>
      </c>
      <c r="T78" s="46">
        <v>0</v>
      </c>
      <c r="U78" s="46">
        <v>0</v>
      </c>
      <c r="V78" s="46">
        <v>0</v>
      </c>
      <c r="W78" s="46">
        <v>0</v>
      </c>
      <c r="X78" s="46">
        <v>0</v>
      </c>
      <c r="Y78" s="46">
        <v>0</v>
      </c>
      <c r="Z78" s="46">
        <v>0</v>
      </c>
      <c r="AA78" s="46">
        <v>0</v>
      </c>
      <c r="AB78" s="46">
        <v>0</v>
      </c>
      <c r="AC78" s="46">
        <v>0</v>
      </c>
      <c r="AD78" s="46">
        <v>0</v>
      </c>
      <c r="AE78" s="46">
        <v>0</v>
      </c>
    </row>
    <row r="79" spans="1:31" ht="51">
      <c r="A79" s="7">
        <v>68</v>
      </c>
      <c r="B79" s="7">
        <v>394</v>
      </c>
      <c r="C79" s="7" t="s">
        <v>612</v>
      </c>
      <c r="D79" s="63" t="s">
        <v>614</v>
      </c>
      <c r="E79" s="63" t="s">
        <v>614</v>
      </c>
      <c r="F79" s="7" t="s">
        <v>743</v>
      </c>
      <c r="G79" s="7" t="s">
        <v>624</v>
      </c>
      <c r="H79" s="7" t="s">
        <v>617</v>
      </c>
      <c r="I79" s="7" t="s">
        <v>180</v>
      </c>
      <c r="J79" s="7" t="s">
        <v>113</v>
      </c>
      <c r="K79" s="46">
        <v>4</v>
      </c>
      <c r="L79" s="46">
        <v>469350</v>
      </c>
      <c r="M79" s="46">
        <v>1877400</v>
      </c>
      <c r="N79" s="46">
        <v>4</v>
      </c>
      <c r="O79" s="46">
        <v>0</v>
      </c>
      <c r="P79" s="46">
        <v>0</v>
      </c>
      <c r="Q79" s="46">
        <v>0</v>
      </c>
      <c r="R79" s="46">
        <v>0</v>
      </c>
      <c r="S79" s="46">
        <v>0</v>
      </c>
      <c r="T79" s="46">
        <v>0</v>
      </c>
      <c r="U79" s="46">
        <v>0</v>
      </c>
      <c r="V79" s="46">
        <v>0</v>
      </c>
      <c r="W79" s="46">
        <v>0</v>
      </c>
      <c r="X79" s="46">
        <v>0</v>
      </c>
      <c r="Y79" s="46">
        <v>0</v>
      </c>
      <c r="Z79" s="46">
        <v>0</v>
      </c>
      <c r="AA79" s="46">
        <v>0</v>
      </c>
      <c r="AB79" s="46">
        <v>0</v>
      </c>
      <c r="AC79" s="46">
        <v>0</v>
      </c>
      <c r="AD79" s="46">
        <v>0</v>
      </c>
      <c r="AE79" s="46">
        <v>0</v>
      </c>
    </row>
    <row r="80" spans="1:31" ht="51">
      <c r="A80" s="7">
        <v>69</v>
      </c>
      <c r="B80" s="7">
        <v>395</v>
      </c>
      <c r="C80" s="7" t="s">
        <v>625</v>
      </c>
      <c r="D80" s="63" t="s">
        <v>626</v>
      </c>
      <c r="E80" s="63" t="s">
        <v>626</v>
      </c>
      <c r="F80" s="7" t="s">
        <v>743</v>
      </c>
      <c r="G80" s="7" t="s">
        <v>624</v>
      </c>
      <c r="H80" s="7" t="s">
        <v>617</v>
      </c>
      <c r="I80" s="7" t="s">
        <v>180</v>
      </c>
      <c r="J80" s="7" t="s">
        <v>113</v>
      </c>
      <c r="K80" s="46">
        <v>4</v>
      </c>
      <c r="L80" s="46">
        <v>469350</v>
      </c>
      <c r="M80" s="46">
        <v>1877400</v>
      </c>
      <c r="N80" s="46">
        <v>4</v>
      </c>
      <c r="O80" s="46">
        <v>0</v>
      </c>
      <c r="P80" s="46">
        <v>0</v>
      </c>
      <c r="Q80" s="46">
        <v>0</v>
      </c>
      <c r="R80" s="46">
        <v>0</v>
      </c>
      <c r="S80" s="46">
        <v>0</v>
      </c>
      <c r="T80" s="46">
        <v>0</v>
      </c>
      <c r="U80" s="46">
        <v>0</v>
      </c>
      <c r="V80" s="46">
        <v>0</v>
      </c>
      <c r="W80" s="46">
        <v>0</v>
      </c>
      <c r="X80" s="46">
        <v>0</v>
      </c>
      <c r="Y80" s="46">
        <v>0</v>
      </c>
      <c r="Z80" s="46">
        <v>0</v>
      </c>
      <c r="AA80" s="46">
        <v>0</v>
      </c>
      <c r="AB80" s="46">
        <v>0</v>
      </c>
      <c r="AC80" s="46">
        <v>0</v>
      </c>
      <c r="AD80" s="46">
        <v>0</v>
      </c>
      <c r="AE80" s="46">
        <v>0</v>
      </c>
    </row>
    <row r="81" spans="1:31" ht="51">
      <c r="A81" s="7">
        <v>70</v>
      </c>
      <c r="B81" s="7">
        <v>396</v>
      </c>
      <c r="C81" s="7" t="s">
        <v>762</v>
      </c>
      <c r="D81" s="63" t="s">
        <v>763</v>
      </c>
      <c r="E81" s="63" t="s">
        <v>763</v>
      </c>
      <c r="F81" s="7" t="s">
        <v>764</v>
      </c>
      <c r="G81" s="7" t="s">
        <v>765</v>
      </c>
      <c r="H81" s="7" t="s">
        <v>595</v>
      </c>
      <c r="I81" s="7" t="s">
        <v>596</v>
      </c>
      <c r="J81" s="7" t="s">
        <v>5</v>
      </c>
      <c r="K81" s="46">
        <v>3</v>
      </c>
      <c r="L81" s="46">
        <v>4200000</v>
      </c>
      <c r="M81" s="46">
        <v>12600000</v>
      </c>
      <c r="N81" s="46">
        <v>3</v>
      </c>
      <c r="O81" s="46">
        <v>0</v>
      </c>
      <c r="P81" s="46">
        <v>0</v>
      </c>
      <c r="Q81" s="46">
        <v>0</v>
      </c>
      <c r="R81" s="46">
        <v>0</v>
      </c>
      <c r="S81" s="46">
        <v>0</v>
      </c>
      <c r="T81" s="46">
        <v>0</v>
      </c>
      <c r="U81" s="46">
        <v>0</v>
      </c>
      <c r="V81" s="46">
        <v>0</v>
      </c>
      <c r="W81" s="46">
        <v>0</v>
      </c>
      <c r="X81" s="46">
        <v>0</v>
      </c>
      <c r="Y81" s="46">
        <v>0</v>
      </c>
      <c r="Z81" s="46">
        <v>0</v>
      </c>
      <c r="AA81" s="46">
        <v>0</v>
      </c>
      <c r="AB81" s="46">
        <v>0</v>
      </c>
      <c r="AC81" s="46">
        <v>0</v>
      </c>
      <c r="AD81" s="46">
        <v>0</v>
      </c>
      <c r="AE81" s="46">
        <v>0</v>
      </c>
    </row>
    <row r="82" spans="1:31" ht="51">
      <c r="A82" s="7">
        <v>71</v>
      </c>
      <c r="B82" s="7">
        <v>397</v>
      </c>
      <c r="C82" s="7" t="s">
        <v>766</v>
      </c>
      <c r="D82" s="63" t="s">
        <v>767</v>
      </c>
      <c r="E82" s="63" t="s">
        <v>767</v>
      </c>
      <c r="F82" s="7" t="s">
        <v>768</v>
      </c>
      <c r="G82" s="7" t="s">
        <v>769</v>
      </c>
      <c r="H82" s="7" t="s">
        <v>595</v>
      </c>
      <c r="I82" s="7" t="s">
        <v>596</v>
      </c>
      <c r="J82" s="7" t="s">
        <v>5</v>
      </c>
      <c r="K82" s="46">
        <v>15</v>
      </c>
      <c r="L82" s="46">
        <v>10120950</v>
      </c>
      <c r="M82" s="46">
        <v>151814250</v>
      </c>
      <c r="N82" s="46">
        <v>15</v>
      </c>
      <c r="O82" s="46">
        <v>0</v>
      </c>
      <c r="P82" s="46">
        <v>0</v>
      </c>
      <c r="Q82" s="46">
        <v>0</v>
      </c>
      <c r="R82" s="46">
        <v>0</v>
      </c>
      <c r="S82" s="46">
        <v>0</v>
      </c>
      <c r="T82" s="46">
        <v>0</v>
      </c>
      <c r="U82" s="46">
        <v>0</v>
      </c>
      <c r="V82" s="46">
        <v>0</v>
      </c>
      <c r="W82" s="46">
        <v>0</v>
      </c>
      <c r="X82" s="46">
        <v>0</v>
      </c>
      <c r="Y82" s="46">
        <v>0</v>
      </c>
      <c r="Z82" s="46">
        <v>0</v>
      </c>
      <c r="AA82" s="46">
        <v>0</v>
      </c>
      <c r="AB82" s="46">
        <v>0</v>
      </c>
      <c r="AC82" s="46">
        <v>0</v>
      </c>
      <c r="AD82" s="46">
        <v>0</v>
      </c>
      <c r="AE82" s="46">
        <v>0</v>
      </c>
    </row>
    <row r="83" spans="1:31" ht="51">
      <c r="A83" s="7">
        <v>72</v>
      </c>
      <c r="B83" s="7">
        <v>398</v>
      </c>
      <c r="C83" s="7" t="s">
        <v>603</v>
      </c>
      <c r="D83" s="63" t="s">
        <v>356</v>
      </c>
      <c r="E83" s="63" t="s">
        <v>356</v>
      </c>
      <c r="F83" s="7" t="s">
        <v>604</v>
      </c>
      <c r="G83" s="7" t="s">
        <v>605</v>
      </c>
      <c r="H83" s="7" t="s">
        <v>595</v>
      </c>
      <c r="I83" s="7" t="s">
        <v>596</v>
      </c>
      <c r="J83" s="7" t="s">
        <v>5</v>
      </c>
      <c r="K83" s="46">
        <v>300</v>
      </c>
      <c r="L83" s="46">
        <v>1499400</v>
      </c>
      <c r="M83" s="46">
        <v>449820000</v>
      </c>
      <c r="N83" s="46">
        <v>300</v>
      </c>
      <c r="O83" s="46">
        <v>0</v>
      </c>
      <c r="P83" s="46">
        <v>0</v>
      </c>
      <c r="Q83" s="46">
        <v>0</v>
      </c>
      <c r="R83" s="46">
        <v>0</v>
      </c>
      <c r="S83" s="46">
        <v>0</v>
      </c>
      <c r="T83" s="46">
        <v>0</v>
      </c>
      <c r="U83" s="46">
        <v>0</v>
      </c>
      <c r="V83" s="46">
        <v>0</v>
      </c>
      <c r="W83" s="46">
        <v>0</v>
      </c>
      <c r="X83" s="46">
        <v>0</v>
      </c>
      <c r="Y83" s="46">
        <v>0</v>
      </c>
      <c r="Z83" s="46">
        <v>0</v>
      </c>
      <c r="AA83" s="46">
        <v>0</v>
      </c>
      <c r="AB83" s="46">
        <v>0</v>
      </c>
      <c r="AC83" s="46">
        <v>0</v>
      </c>
      <c r="AD83" s="46">
        <v>0</v>
      </c>
      <c r="AE83" s="46">
        <v>0</v>
      </c>
    </row>
    <row r="84" spans="1:31" ht="51">
      <c r="A84" s="7">
        <v>73</v>
      </c>
      <c r="B84" s="7">
        <v>399</v>
      </c>
      <c r="C84" s="7" t="s">
        <v>606</v>
      </c>
      <c r="D84" s="63" t="s">
        <v>362</v>
      </c>
      <c r="E84" s="63" t="s">
        <v>362</v>
      </c>
      <c r="F84" s="7" t="s">
        <v>607</v>
      </c>
      <c r="G84" s="7" t="s">
        <v>608</v>
      </c>
      <c r="H84" s="7" t="s">
        <v>595</v>
      </c>
      <c r="I84" s="7" t="s">
        <v>596</v>
      </c>
      <c r="J84" s="7" t="s">
        <v>5</v>
      </c>
      <c r="K84" s="46">
        <v>300</v>
      </c>
      <c r="L84" s="46">
        <v>1499400</v>
      </c>
      <c r="M84" s="46">
        <v>449820000</v>
      </c>
      <c r="N84" s="46">
        <v>300</v>
      </c>
      <c r="O84" s="46">
        <v>0</v>
      </c>
      <c r="P84" s="46">
        <v>0</v>
      </c>
      <c r="Q84" s="46">
        <v>0</v>
      </c>
      <c r="R84" s="46">
        <v>0</v>
      </c>
      <c r="S84" s="46">
        <v>0</v>
      </c>
      <c r="T84" s="46">
        <v>0</v>
      </c>
      <c r="U84" s="46">
        <v>0</v>
      </c>
      <c r="V84" s="46">
        <v>0</v>
      </c>
      <c r="W84" s="46">
        <v>0</v>
      </c>
      <c r="X84" s="46">
        <v>0</v>
      </c>
      <c r="Y84" s="46">
        <v>0</v>
      </c>
      <c r="Z84" s="46">
        <v>0</v>
      </c>
      <c r="AA84" s="46">
        <v>0</v>
      </c>
      <c r="AB84" s="46">
        <v>0</v>
      </c>
      <c r="AC84" s="46">
        <v>0</v>
      </c>
      <c r="AD84" s="46">
        <v>0</v>
      </c>
      <c r="AE84" s="46">
        <v>0</v>
      </c>
    </row>
    <row r="85" spans="1:31" ht="51">
      <c r="A85" s="7">
        <v>74</v>
      </c>
      <c r="B85" s="7">
        <v>400</v>
      </c>
      <c r="C85" s="7" t="s">
        <v>770</v>
      </c>
      <c r="D85" s="63" t="s">
        <v>771</v>
      </c>
      <c r="E85" s="63" t="s">
        <v>771</v>
      </c>
      <c r="F85" s="7" t="s">
        <v>772</v>
      </c>
      <c r="G85" s="7" t="s">
        <v>773</v>
      </c>
      <c r="H85" s="7" t="s">
        <v>753</v>
      </c>
      <c r="I85" s="7" t="s">
        <v>602</v>
      </c>
      <c r="J85" s="7" t="s">
        <v>5</v>
      </c>
      <c r="K85" s="46">
        <v>8</v>
      </c>
      <c r="L85" s="46">
        <v>23000250</v>
      </c>
      <c r="M85" s="46">
        <v>184002000</v>
      </c>
      <c r="N85" s="46">
        <v>8</v>
      </c>
      <c r="O85" s="46">
        <v>0</v>
      </c>
      <c r="P85" s="46">
        <v>0</v>
      </c>
      <c r="Q85" s="46">
        <v>0</v>
      </c>
      <c r="R85" s="46">
        <v>0</v>
      </c>
      <c r="S85" s="46">
        <v>0</v>
      </c>
      <c r="T85" s="46">
        <v>0</v>
      </c>
      <c r="U85" s="46">
        <v>0</v>
      </c>
      <c r="V85" s="46">
        <v>0</v>
      </c>
      <c r="W85" s="46">
        <v>0</v>
      </c>
      <c r="X85" s="46">
        <v>0</v>
      </c>
      <c r="Y85" s="46">
        <v>0</v>
      </c>
      <c r="Z85" s="46">
        <v>0</v>
      </c>
      <c r="AA85" s="46">
        <v>0</v>
      </c>
      <c r="AB85" s="46">
        <v>0</v>
      </c>
      <c r="AC85" s="46">
        <v>0</v>
      </c>
      <c r="AD85" s="46">
        <v>0</v>
      </c>
      <c r="AE85" s="46">
        <v>0</v>
      </c>
    </row>
    <row r="86" spans="1:31" ht="51">
      <c r="A86" s="7">
        <v>75</v>
      </c>
      <c r="B86" s="7">
        <v>401</v>
      </c>
      <c r="C86" s="7" t="s">
        <v>707</v>
      </c>
      <c r="D86" s="63" t="s">
        <v>708</v>
      </c>
      <c r="E86" s="63" t="s">
        <v>708</v>
      </c>
      <c r="F86" s="7" t="s">
        <v>774</v>
      </c>
      <c r="G86" s="7" t="s">
        <v>710</v>
      </c>
      <c r="H86" s="7" t="s">
        <v>595</v>
      </c>
      <c r="I86" s="7" t="s">
        <v>596</v>
      </c>
      <c r="J86" s="7" t="s">
        <v>5</v>
      </c>
      <c r="K86" s="46">
        <v>45</v>
      </c>
      <c r="L86" s="46">
        <v>12379500</v>
      </c>
      <c r="M86" s="46">
        <v>557077500</v>
      </c>
      <c r="N86" s="46">
        <v>45</v>
      </c>
      <c r="O86" s="46">
        <v>0</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row>
    <row r="87" spans="1:31" ht="51">
      <c r="A87" s="7">
        <v>76</v>
      </c>
      <c r="B87" s="7">
        <v>402</v>
      </c>
      <c r="C87" s="7" t="s">
        <v>775</v>
      </c>
      <c r="D87" s="63" t="s">
        <v>776</v>
      </c>
      <c r="E87" s="63" t="s">
        <v>776</v>
      </c>
      <c r="F87" s="7" t="s">
        <v>777</v>
      </c>
      <c r="G87" s="7" t="s">
        <v>778</v>
      </c>
      <c r="H87" s="7" t="s">
        <v>779</v>
      </c>
      <c r="I87" s="7" t="s">
        <v>780</v>
      </c>
      <c r="J87" s="7" t="s">
        <v>5</v>
      </c>
      <c r="K87" s="46">
        <v>3</v>
      </c>
      <c r="L87" s="46">
        <v>5199600</v>
      </c>
      <c r="M87" s="46">
        <v>15598800</v>
      </c>
      <c r="N87" s="46">
        <v>3</v>
      </c>
      <c r="O87" s="46">
        <v>0</v>
      </c>
      <c r="P87" s="46">
        <v>0</v>
      </c>
      <c r="Q87" s="46">
        <v>0</v>
      </c>
      <c r="R87" s="46">
        <v>0</v>
      </c>
      <c r="S87" s="46">
        <v>0</v>
      </c>
      <c r="T87" s="46">
        <v>0</v>
      </c>
      <c r="U87" s="46">
        <v>0</v>
      </c>
      <c r="V87" s="46">
        <v>0</v>
      </c>
      <c r="W87" s="46">
        <v>0</v>
      </c>
      <c r="X87" s="46">
        <v>0</v>
      </c>
      <c r="Y87" s="46">
        <v>0</v>
      </c>
      <c r="Z87" s="46">
        <v>0</v>
      </c>
      <c r="AA87" s="46">
        <v>0</v>
      </c>
      <c r="AB87" s="46">
        <v>0</v>
      </c>
      <c r="AC87" s="46">
        <v>0</v>
      </c>
      <c r="AD87" s="46">
        <v>0</v>
      </c>
      <c r="AE87" s="46">
        <v>0</v>
      </c>
    </row>
    <row r="88" spans="1:31" ht="51">
      <c r="A88" s="7">
        <v>77</v>
      </c>
      <c r="B88" s="7">
        <v>403</v>
      </c>
      <c r="C88" s="7" t="s">
        <v>618</v>
      </c>
      <c r="D88" s="63" t="s">
        <v>619</v>
      </c>
      <c r="E88" s="63" t="s">
        <v>619</v>
      </c>
      <c r="F88" s="7" t="s">
        <v>781</v>
      </c>
      <c r="G88" s="7" t="s">
        <v>621</v>
      </c>
      <c r="H88" s="7" t="s">
        <v>595</v>
      </c>
      <c r="I88" s="7" t="s">
        <v>596</v>
      </c>
      <c r="J88" s="7" t="s">
        <v>5</v>
      </c>
      <c r="K88" s="46">
        <v>20</v>
      </c>
      <c r="L88" s="46">
        <v>9499350</v>
      </c>
      <c r="M88" s="46">
        <v>189987000</v>
      </c>
      <c r="N88" s="46">
        <v>20</v>
      </c>
      <c r="O88" s="46">
        <v>0</v>
      </c>
      <c r="P88" s="46">
        <v>0</v>
      </c>
      <c r="Q88" s="46">
        <v>0</v>
      </c>
      <c r="R88" s="46">
        <v>0</v>
      </c>
      <c r="S88" s="46">
        <v>0</v>
      </c>
      <c r="T88" s="46">
        <v>0</v>
      </c>
      <c r="U88" s="46">
        <v>0</v>
      </c>
      <c r="V88" s="46">
        <v>0</v>
      </c>
      <c r="W88" s="46">
        <v>0</v>
      </c>
      <c r="X88" s="46">
        <v>0</v>
      </c>
      <c r="Y88" s="46">
        <v>0</v>
      </c>
      <c r="Z88" s="46">
        <v>0</v>
      </c>
      <c r="AA88" s="46">
        <v>0</v>
      </c>
      <c r="AB88" s="46">
        <v>0</v>
      </c>
      <c r="AC88" s="46">
        <v>0</v>
      </c>
      <c r="AD88" s="46">
        <v>0</v>
      </c>
      <c r="AE88" s="46">
        <v>0</v>
      </c>
    </row>
    <row r="89" spans="1:31" ht="38.25">
      <c r="A89" s="7">
        <v>78</v>
      </c>
      <c r="B89" s="7">
        <v>404</v>
      </c>
      <c r="C89" s="7" t="s">
        <v>644</v>
      </c>
      <c r="D89" s="63" t="s">
        <v>521</v>
      </c>
      <c r="E89" s="63" t="s">
        <v>521</v>
      </c>
      <c r="F89" s="7" t="s">
        <v>782</v>
      </c>
      <c r="G89" s="7" t="s">
        <v>646</v>
      </c>
      <c r="H89" s="7" t="s">
        <v>647</v>
      </c>
      <c r="I89" s="7" t="s">
        <v>596</v>
      </c>
      <c r="J89" s="7" t="s">
        <v>5</v>
      </c>
      <c r="K89" s="46">
        <v>80</v>
      </c>
      <c r="L89" s="46">
        <v>6199200</v>
      </c>
      <c r="M89" s="46">
        <v>495936000</v>
      </c>
      <c r="N89" s="46">
        <v>80</v>
      </c>
      <c r="O89" s="46">
        <v>0</v>
      </c>
      <c r="P89" s="46">
        <v>0</v>
      </c>
      <c r="Q89" s="46">
        <v>0</v>
      </c>
      <c r="R89" s="46">
        <v>0</v>
      </c>
      <c r="S89" s="46">
        <v>0</v>
      </c>
      <c r="T89" s="46">
        <v>0</v>
      </c>
      <c r="U89" s="46">
        <v>0</v>
      </c>
      <c r="V89" s="46">
        <v>0</v>
      </c>
      <c r="W89" s="46">
        <v>0</v>
      </c>
      <c r="X89" s="46">
        <v>0</v>
      </c>
      <c r="Y89" s="46">
        <v>0</v>
      </c>
      <c r="Z89" s="46">
        <v>0</v>
      </c>
      <c r="AA89" s="46">
        <v>0</v>
      </c>
      <c r="AB89" s="46">
        <v>0</v>
      </c>
      <c r="AC89" s="46">
        <v>0</v>
      </c>
      <c r="AD89" s="46">
        <v>0</v>
      </c>
      <c r="AE89" s="46">
        <v>0</v>
      </c>
    </row>
    <row r="90" spans="1:31" ht="51">
      <c r="A90" s="7">
        <v>79</v>
      </c>
      <c r="B90" s="7">
        <v>405</v>
      </c>
      <c r="C90" s="7" t="s">
        <v>783</v>
      </c>
      <c r="D90" s="63" t="s">
        <v>784</v>
      </c>
      <c r="E90" s="63" t="s">
        <v>784</v>
      </c>
      <c r="F90" s="7" t="s">
        <v>785</v>
      </c>
      <c r="G90" s="7" t="s">
        <v>786</v>
      </c>
      <c r="H90" s="7" t="s">
        <v>647</v>
      </c>
      <c r="I90" s="7" t="s">
        <v>596</v>
      </c>
      <c r="J90" s="7" t="s">
        <v>5</v>
      </c>
      <c r="K90" s="46">
        <v>3</v>
      </c>
      <c r="L90" s="46">
        <v>7079100</v>
      </c>
      <c r="M90" s="46">
        <v>21237300</v>
      </c>
      <c r="N90" s="46">
        <v>3</v>
      </c>
      <c r="O90" s="46">
        <v>0</v>
      </c>
      <c r="P90" s="46">
        <v>0</v>
      </c>
      <c r="Q90" s="46">
        <v>0</v>
      </c>
      <c r="R90" s="46">
        <v>0</v>
      </c>
      <c r="S90" s="46">
        <v>0</v>
      </c>
      <c r="T90" s="46">
        <v>0</v>
      </c>
      <c r="U90" s="46">
        <v>0</v>
      </c>
      <c r="V90" s="46">
        <v>0</v>
      </c>
      <c r="W90" s="46">
        <v>0</v>
      </c>
      <c r="X90" s="46">
        <v>0</v>
      </c>
      <c r="Y90" s="46">
        <v>0</v>
      </c>
      <c r="Z90" s="46">
        <v>0</v>
      </c>
      <c r="AA90" s="46">
        <v>0</v>
      </c>
      <c r="AB90" s="46">
        <v>0</v>
      </c>
      <c r="AC90" s="46">
        <v>0</v>
      </c>
      <c r="AD90" s="46">
        <v>0</v>
      </c>
      <c r="AE90" s="46">
        <v>0</v>
      </c>
    </row>
    <row r="91" spans="1:31" ht="51">
      <c r="A91" s="7">
        <v>80</v>
      </c>
      <c r="B91" s="7">
        <v>406</v>
      </c>
      <c r="C91" s="7" t="s">
        <v>787</v>
      </c>
      <c r="D91" s="63" t="s">
        <v>788</v>
      </c>
      <c r="E91" s="63" t="s">
        <v>788</v>
      </c>
      <c r="F91" s="7" t="s">
        <v>789</v>
      </c>
      <c r="G91" s="7" t="s">
        <v>790</v>
      </c>
      <c r="H91" s="7" t="s">
        <v>791</v>
      </c>
      <c r="I91" s="7" t="s">
        <v>602</v>
      </c>
      <c r="J91" s="7" t="s">
        <v>5</v>
      </c>
      <c r="K91" s="46">
        <v>20</v>
      </c>
      <c r="L91" s="46">
        <v>25000500</v>
      </c>
      <c r="M91" s="46">
        <v>500010000</v>
      </c>
      <c r="N91" s="46">
        <v>20</v>
      </c>
      <c r="O91" s="46">
        <v>0</v>
      </c>
      <c r="P91" s="46">
        <v>0</v>
      </c>
      <c r="Q91" s="46">
        <v>0</v>
      </c>
      <c r="R91" s="46">
        <v>0</v>
      </c>
      <c r="S91" s="46">
        <v>0</v>
      </c>
      <c r="T91" s="46">
        <v>0</v>
      </c>
      <c r="U91" s="46">
        <v>0</v>
      </c>
      <c r="V91" s="46">
        <v>0</v>
      </c>
      <c r="W91" s="46">
        <v>0</v>
      </c>
      <c r="X91" s="46">
        <v>0</v>
      </c>
      <c r="Y91" s="46">
        <v>0</v>
      </c>
      <c r="Z91" s="46">
        <v>0</v>
      </c>
      <c r="AA91" s="46">
        <v>0</v>
      </c>
      <c r="AB91" s="46">
        <v>0</v>
      </c>
      <c r="AC91" s="46">
        <v>0</v>
      </c>
      <c r="AD91" s="46">
        <v>0</v>
      </c>
      <c r="AE91" s="46">
        <v>0</v>
      </c>
    </row>
    <row r="92" spans="1:31" ht="51">
      <c r="A92" s="7">
        <v>81</v>
      </c>
      <c r="B92" s="7">
        <v>407</v>
      </c>
      <c r="C92" s="7" t="s">
        <v>792</v>
      </c>
      <c r="D92" s="63" t="s">
        <v>268</v>
      </c>
      <c r="E92" s="63" t="s">
        <v>268</v>
      </c>
      <c r="F92" s="7" t="s">
        <v>793</v>
      </c>
      <c r="G92" s="7" t="s">
        <v>672</v>
      </c>
      <c r="H92" s="7" t="s">
        <v>595</v>
      </c>
      <c r="I92" s="7" t="s">
        <v>596</v>
      </c>
      <c r="J92" s="7" t="s">
        <v>5</v>
      </c>
      <c r="K92" s="46">
        <v>15</v>
      </c>
      <c r="L92" s="46">
        <v>3659250</v>
      </c>
      <c r="M92" s="46">
        <v>54888750</v>
      </c>
      <c r="N92" s="46">
        <v>15</v>
      </c>
      <c r="O92" s="46">
        <v>0</v>
      </c>
      <c r="P92" s="46">
        <v>0</v>
      </c>
      <c r="Q92" s="46">
        <v>0</v>
      </c>
      <c r="R92" s="46">
        <v>0</v>
      </c>
      <c r="S92" s="46">
        <v>0</v>
      </c>
      <c r="T92" s="46">
        <v>0</v>
      </c>
      <c r="U92" s="46">
        <v>0</v>
      </c>
      <c r="V92" s="46">
        <v>0</v>
      </c>
      <c r="W92" s="46">
        <v>0</v>
      </c>
      <c r="X92" s="46">
        <v>0</v>
      </c>
      <c r="Y92" s="46">
        <v>0</v>
      </c>
      <c r="Z92" s="46">
        <v>0</v>
      </c>
      <c r="AA92" s="46">
        <v>0</v>
      </c>
      <c r="AB92" s="46">
        <v>0</v>
      </c>
      <c r="AC92" s="46">
        <v>0</v>
      </c>
      <c r="AD92" s="46">
        <v>0</v>
      </c>
      <c r="AE92" s="46">
        <v>0</v>
      </c>
    </row>
    <row r="93" spans="1:31" ht="51">
      <c r="A93" s="7">
        <v>82</v>
      </c>
      <c r="B93" s="7">
        <v>408</v>
      </c>
      <c r="C93" s="7" t="s">
        <v>673</v>
      </c>
      <c r="D93" s="63" t="s">
        <v>675</v>
      </c>
      <c r="E93" s="63" t="s">
        <v>675</v>
      </c>
      <c r="F93" s="7" t="s">
        <v>794</v>
      </c>
      <c r="G93" s="7" t="s">
        <v>677</v>
      </c>
      <c r="H93" s="7" t="s">
        <v>595</v>
      </c>
      <c r="I93" s="7" t="s">
        <v>596</v>
      </c>
      <c r="J93" s="7" t="s">
        <v>5</v>
      </c>
      <c r="K93" s="46">
        <v>36</v>
      </c>
      <c r="L93" s="46">
        <v>9499350</v>
      </c>
      <c r="M93" s="46">
        <v>341976600</v>
      </c>
      <c r="N93" s="46">
        <v>36</v>
      </c>
      <c r="O93" s="46">
        <v>0</v>
      </c>
      <c r="P93" s="46">
        <v>0</v>
      </c>
      <c r="Q93" s="46">
        <v>0</v>
      </c>
      <c r="R93" s="46">
        <v>0</v>
      </c>
      <c r="S93" s="46">
        <v>0</v>
      </c>
      <c r="T93" s="46">
        <v>0</v>
      </c>
      <c r="U93" s="46">
        <v>0</v>
      </c>
      <c r="V93" s="46">
        <v>0</v>
      </c>
      <c r="W93" s="46">
        <v>0</v>
      </c>
      <c r="X93" s="46">
        <v>0</v>
      </c>
      <c r="Y93" s="46">
        <v>0</v>
      </c>
      <c r="Z93" s="46">
        <v>0</v>
      </c>
      <c r="AA93" s="46">
        <v>0</v>
      </c>
      <c r="AB93" s="46">
        <v>0</v>
      </c>
      <c r="AC93" s="46">
        <v>0</v>
      </c>
      <c r="AD93" s="46">
        <v>0</v>
      </c>
      <c r="AE93" s="46">
        <v>0</v>
      </c>
    </row>
    <row r="94" spans="1:31" ht="63.75">
      <c r="A94" s="7">
        <v>83</v>
      </c>
      <c r="B94" s="7">
        <v>409</v>
      </c>
      <c r="C94" s="7" t="s">
        <v>795</v>
      </c>
      <c r="D94" s="63" t="s">
        <v>796</v>
      </c>
      <c r="E94" s="63" t="s">
        <v>796</v>
      </c>
      <c r="F94" s="7" t="s">
        <v>797</v>
      </c>
      <c r="G94" s="7" t="s">
        <v>798</v>
      </c>
      <c r="H94" s="7" t="s">
        <v>595</v>
      </c>
      <c r="I94" s="7" t="s">
        <v>596</v>
      </c>
      <c r="J94" s="7" t="s">
        <v>5</v>
      </c>
      <c r="K94" s="46">
        <v>6</v>
      </c>
      <c r="L94" s="46">
        <v>5799150</v>
      </c>
      <c r="M94" s="46">
        <v>34794900</v>
      </c>
      <c r="N94" s="46">
        <v>6</v>
      </c>
      <c r="O94" s="46">
        <v>0</v>
      </c>
      <c r="P94" s="46">
        <v>0</v>
      </c>
      <c r="Q94" s="46">
        <v>0</v>
      </c>
      <c r="R94" s="46">
        <v>0</v>
      </c>
      <c r="S94" s="46">
        <v>0</v>
      </c>
      <c r="T94" s="46">
        <v>0</v>
      </c>
      <c r="U94" s="46">
        <v>0</v>
      </c>
      <c r="V94" s="46">
        <v>0</v>
      </c>
      <c r="W94" s="46">
        <v>0</v>
      </c>
      <c r="X94" s="46">
        <v>0</v>
      </c>
      <c r="Y94" s="46">
        <v>0</v>
      </c>
      <c r="Z94" s="46">
        <v>0</v>
      </c>
      <c r="AA94" s="46">
        <v>0</v>
      </c>
      <c r="AB94" s="46">
        <v>0</v>
      </c>
      <c r="AC94" s="46">
        <v>0</v>
      </c>
      <c r="AD94" s="46">
        <v>0</v>
      </c>
      <c r="AE94" s="46">
        <v>0</v>
      </c>
    </row>
    <row r="95" spans="1:31" ht="51">
      <c r="A95" s="7">
        <v>84</v>
      </c>
      <c r="B95" s="7">
        <v>410</v>
      </c>
      <c r="C95" s="7" t="s">
        <v>637</v>
      </c>
      <c r="D95" s="63" t="s">
        <v>81</v>
      </c>
      <c r="E95" s="63" t="s">
        <v>81</v>
      </c>
      <c r="F95" s="7" t="s">
        <v>799</v>
      </c>
      <c r="G95" s="7" t="s">
        <v>639</v>
      </c>
      <c r="H95" s="7" t="s">
        <v>595</v>
      </c>
      <c r="I95" s="7" t="s">
        <v>596</v>
      </c>
      <c r="J95" s="7" t="s">
        <v>5</v>
      </c>
      <c r="K95" s="46">
        <v>130</v>
      </c>
      <c r="L95" s="46">
        <v>2554650</v>
      </c>
      <c r="M95" s="46">
        <v>332104500</v>
      </c>
      <c r="N95" s="46">
        <v>130</v>
      </c>
      <c r="O95" s="46">
        <v>0</v>
      </c>
      <c r="P95" s="46">
        <v>0</v>
      </c>
      <c r="Q95" s="46">
        <v>0</v>
      </c>
      <c r="R95" s="46">
        <v>0</v>
      </c>
      <c r="S95" s="46">
        <v>0</v>
      </c>
      <c r="T95" s="46">
        <v>0</v>
      </c>
      <c r="U95" s="46">
        <v>0</v>
      </c>
      <c r="V95" s="46">
        <v>0</v>
      </c>
      <c r="W95" s="46">
        <v>0</v>
      </c>
      <c r="X95" s="46">
        <v>0</v>
      </c>
      <c r="Y95" s="46">
        <v>0</v>
      </c>
      <c r="Z95" s="46">
        <v>0</v>
      </c>
      <c r="AA95" s="46">
        <v>0</v>
      </c>
      <c r="AB95" s="46">
        <v>0</v>
      </c>
      <c r="AC95" s="46">
        <v>0</v>
      </c>
      <c r="AD95" s="46">
        <v>0</v>
      </c>
      <c r="AE95" s="46">
        <v>0</v>
      </c>
    </row>
    <row r="96" spans="1:31" ht="51">
      <c r="A96" s="7">
        <v>85</v>
      </c>
      <c r="B96" s="7">
        <v>411</v>
      </c>
      <c r="C96" s="7" t="s">
        <v>800</v>
      </c>
      <c r="D96" s="63" t="s">
        <v>689</v>
      </c>
      <c r="E96" s="63" t="s">
        <v>689</v>
      </c>
      <c r="F96" s="7" t="s">
        <v>801</v>
      </c>
      <c r="G96" s="7" t="s">
        <v>691</v>
      </c>
      <c r="H96" s="7" t="s">
        <v>595</v>
      </c>
      <c r="I96" s="7" t="s">
        <v>596</v>
      </c>
      <c r="J96" s="7" t="s">
        <v>5</v>
      </c>
      <c r="K96" s="46">
        <v>10</v>
      </c>
      <c r="L96" s="46">
        <v>11199300</v>
      </c>
      <c r="M96" s="46">
        <v>111993000</v>
      </c>
      <c r="N96" s="46">
        <v>10</v>
      </c>
      <c r="O96" s="46">
        <v>0</v>
      </c>
      <c r="P96" s="46">
        <v>0</v>
      </c>
      <c r="Q96" s="46">
        <v>0</v>
      </c>
      <c r="R96" s="46">
        <v>0</v>
      </c>
      <c r="S96" s="46">
        <v>0</v>
      </c>
      <c r="T96" s="46">
        <v>0</v>
      </c>
      <c r="U96" s="46">
        <v>0</v>
      </c>
      <c r="V96" s="46">
        <v>0</v>
      </c>
      <c r="W96" s="46">
        <v>0</v>
      </c>
      <c r="X96" s="46">
        <v>0</v>
      </c>
      <c r="Y96" s="46">
        <v>0</v>
      </c>
      <c r="Z96" s="46">
        <v>0</v>
      </c>
      <c r="AA96" s="46">
        <v>0</v>
      </c>
      <c r="AB96" s="46">
        <v>0</v>
      </c>
      <c r="AC96" s="46">
        <v>0</v>
      </c>
      <c r="AD96" s="46">
        <v>0</v>
      </c>
      <c r="AE96" s="46">
        <v>0</v>
      </c>
    </row>
    <row r="97" spans="1:31" ht="51">
      <c r="A97" s="7">
        <v>86</v>
      </c>
      <c r="B97" s="7">
        <v>412</v>
      </c>
      <c r="C97" s="7" t="s">
        <v>802</v>
      </c>
      <c r="D97" s="63" t="s">
        <v>83</v>
      </c>
      <c r="E97" s="63" t="s">
        <v>83</v>
      </c>
      <c r="F97" s="7" t="s">
        <v>803</v>
      </c>
      <c r="G97" s="7" t="s">
        <v>804</v>
      </c>
      <c r="H97" s="7" t="s">
        <v>595</v>
      </c>
      <c r="I97" s="7" t="s">
        <v>596</v>
      </c>
      <c r="J97" s="7" t="s">
        <v>5</v>
      </c>
      <c r="K97" s="46">
        <v>10</v>
      </c>
      <c r="L97" s="46">
        <v>3649800</v>
      </c>
      <c r="M97" s="46">
        <v>36498000</v>
      </c>
      <c r="N97" s="46">
        <v>10</v>
      </c>
      <c r="O97" s="46">
        <v>0</v>
      </c>
      <c r="P97" s="46">
        <v>0</v>
      </c>
      <c r="Q97" s="46">
        <v>0</v>
      </c>
      <c r="R97" s="46">
        <v>0</v>
      </c>
      <c r="S97" s="46">
        <v>0</v>
      </c>
      <c r="T97" s="46">
        <v>0</v>
      </c>
      <c r="U97" s="46">
        <v>0</v>
      </c>
      <c r="V97" s="46">
        <v>0</v>
      </c>
      <c r="W97" s="46">
        <v>0</v>
      </c>
      <c r="X97" s="46">
        <v>0</v>
      </c>
      <c r="Y97" s="46">
        <v>0</v>
      </c>
      <c r="Z97" s="46">
        <v>0</v>
      </c>
      <c r="AA97" s="46">
        <v>0</v>
      </c>
      <c r="AB97" s="46">
        <v>0</v>
      </c>
      <c r="AC97" s="46">
        <v>0</v>
      </c>
      <c r="AD97" s="46">
        <v>0</v>
      </c>
      <c r="AE97" s="46">
        <v>0</v>
      </c>
    </row>
    <row r="98" spans="1:31" ht="63.75">
      <c r="A98" s="7">
        <v>87</v>
      </c>
      <c r="B98" s="7">
        <v>413</v>
      </c>
      <c r="C98" s="7" t="s">
        <v>805</v>
      </c>
      <c r="D98" s="63" t="s">
        <v>806</v>
      </c>
      <c r="E98" s="63" t="s">
        <v>806</v>
      </c>
      <c r="F98" s="7" t="s">
        <v>807</v>
      </c>
      <c r="G98" s="7" t="s">
        <v>808</v>
      </c>
      <c r="H98" s="7" t="s">
        <v>753</v>
      </c>
      <c r="I98" s="7" t="s">
        <v>602</v>
      </c>
      <c r="J98" s="7" t="s">
        <v>5</v>
      </c>
      <c r="K98" s="46">
        <v>12</v>
      </c>
      <c r="L98" s="46">
        <v>16101750</v>
      </c>
      <c r="M98" s="46">
        <v>193221000</v>
      </c>
      <c r="N98" s="46">
        <v>12</v>
      </c>
      <c r="O98" s="46">
        <v>0</v>
      </c>
      <c r="P98" s="46">
        <v>0</v>
      </c>
      <c r="Q98" s="46">
        <v>0</v>
      </c>
      <c r="R98" s="46">
        <v>0</v>
      </c>
      <c r="S98" s="46">
        <v>0</v>
      </c>
      <c r="T98" s="46">
        <v>0</v>
      </c>
      <c r="U98" s="46">
        <v>0</v>
      </c>
      <c r="V98" s="46">
        <v>0</v>
      </c>
      <c r="W98" s="46">
        <v>0</v>
      </c>
      <c r="X98" s="46">
        <v>0</v>
      </c>
      <c r="Y98" s="46">
        <v>0</v>
      </c>
      <c r="Z98" s="46">
        <v>0</v>
      </c>
      <c r="AA98" s="46">
        <v>0</v>
      </c>
      <c r="AB98" s="46">
        <v>0</v>
      </c>
      <c r="AC98" s="46">
        <v>0</v>
      </c>
      <c r="AD98" s="46">
        <v>0</v>
      </c>
      <c r="AE98" s="46">
        <v>0</v>
      </c>
    </row>
    <row r="99" spans="1:31" ht="51">
      <c r="A99" s="7">
        <v>88</v>
      </c>
      <c r="B99" s="7">
        <v>414</v>
      </c>
      <c r="C99" s="7" t="s">
        <v>592</v>
      </c>
      <c r="D99" s="63" t="s">
        <v>71</v>
      </c>
      <c r="E99" s="63" t="s">
        <v>71</v>
      </c>
      <c r="F99" s="7" t="s">
        <v>809</v>
      </c>
      <c r="G99" s="7" t="s">
        <v>594</v>
      </c>
      <c r="H99" s="7" t="s">
        <v>595</v>
      </c>
      <c r="I99" s="7" t="s">
        <v>596</v>
      </c>
      <c r="J99" s="7" t="s">
        <v>5</v>
      </c>
      <c r="K99" s="46">
        <v>18</v>
      </c>
      <c r="L99" s="46">
        <v>2494800</v>
      </c>
      <c r="M99" s="46">
        <v>44906400</v>
      </c>
      <c r="N99" s="46">
        <v>18</v>
      </c>
      <c r="O99" s="46">
        <v>0</v>
      </c>
      <c r="P99" s="46">
        <v>0</v>
      </c>
      <c r="Q99" s="46">
        <v>0</v>
      </c>
      <c r="R99" s="46">
        <v>0</v>
      </c>
      <c r="S99" s="46">
        <v>0</v>
      </c>
      <c r="T99" s="46">
        <v>0</v>
      </c>
      <c r="U99" s="46">
        <v>0</v>
      </c>
      <c r="V99" s="46">
        <v>0</v>
      </c>
      <c r="W99" s="46">
        <v>0</v>
      </c>
      <c r="X99" s="46">
        <v>0</v>
      </c>
      <c r="Y99" s="46">
        <v>0</v>
      </c>
      <c r="Z99" s="46">
        <v>0</v>
      </c>
      <c r="AA99" s="46">
        <v>0</v>
      </c>
      <c r="AB99" s="46">
        <v>0</v>
      </c>
      <c r="AC99" s="46">
        <v>0</v>
      </c>
      <c r="AD99" s="46">
        <v>0</v>
      </c>
      <c r="AE99" s="46">
        <v>0</v>
      </c>
    </row>
    <row r="100" spans="1:31" ht="51">
      <c r="A100" s="7">
        <v>89</v>
      </c>
      <c r="B100" s="7">
        <v>415</v>
      </c>
      <c r="C100" s="7" t="s">
        <v>640</v>
      </c>
      <c r="D100" s="63" t="s">
        <v>641</v>
      </c>
      <c r="E100" s="63" t="s">
        <v>641</v>
      </c>
      <c r="F100" s="7" t="s">
        <v>810</v>
      </c>
      <c r="G100" s="7" t="s">
        <v>643</v>
      </c>
      <c r="H100" s="7" t="s">
        <v>595</v>
      </c>
      <c r="I100" s="7" t="s">
        <v>596</v>
      </c>
      <c r="J100" s="7" t="s">
        <v>5</v>
      </c>
      <c r="K100" s="46">
        <v>6</v>
      </c>
      <c r="L100" s="46">
        <v>7899150</v>
      </c>
      <c r="M100" s="46">
        <v>47394900</v>
      </c>
      <c r="N100" s="46">
        <v>6</v>
      </c>
      <c r="O100" s="46">
        <v>0</v>
      </c>
      <c r="P100" s="46">
        <v>0</v>
      </c>
      <c r="Q100" s="46">
        <v>0</v>
      </c>
      <c r="R100" s="46">
        <v>0</v>
      </c>
      <c r="S100" s="46">
        <v>0</v>
      </c>
      <c r="T100" s="46">
        <v>0</v>
      </c>
      <c r="U100" s="46">
        <v>0</v>
      </c>
      <c r="V100" s="46">
        <v>0</v>
      </c>
      <c r="W100" s="46">
        <v>0</v>
      </c>
      <c r="X100" s="46">
        <v>0</v>
      </c>
      <c r="Y100" s="46">
        <v>0</v>
      </c>
      <c r="Z100" s="46">
        <v>0</v>
      </c>
      <c r="AA100" s="46">
        <v>0</v>
      </c>
      <c r="AB100" s="46">
        <v>0</v>
      </c>
      <c r="AC100" s="46">
        <v>0</v>
      </c>
      <c r="AD100" s="46">
        <v>0</v>
      </c>
      <c r="AE100" s="46">
        <v>0</v>
      </c>
    </row>
    <row r="101" spans="1:31" ht="51">
      <c r="A101" s="7">
        <v>90</v>
      </c>
      <c r="B101" s="7">
        <v>416</v>
      </c>
      <c r="C101" s="7" t="s">
        <v>703</v>
      </c>
      <c r="D101" s="63" t="s">
        <v>704</v>
      </c>
      <c r="E101" s="63" t="s">
        <v>704</v>
      </c>
      <c r="F101" s="7" t="s">
        <v>705</v>
      </c>
      <c r="G101" s="7" t="s">
        <v>706</v>
      </c>
      <c r="H101" s="7" t="s">
        <v>595</v>
      </c>
      <c r="I101" s="7" t="s">
        <v>596</v>
      </c>
      <c r="J101" s="7" t="s">
        <v>5</v>
      </c>
      <c r="K101" s="46">
        <v>10</v>
      </c>
      <c r="L101" s="46">
        <v>3399900</v>
      </c>
      <c r="M101" s="46">
        <v>33999000</v>
      </c>
      <c r="N101" s="46">
        <v>10</v>
      </c>
      <c r="O101" s="46">
        <v>0</v>
      </c>
      <c r="P101" s="46">
        <v>0</v>
      </c>
      <c r="Q101" s="46">
        <v>0</v>
      </c>
      <c r="R101" s="46">
        <v>0</v>
      </c>
      <c r="S101" s="46">
        <v>0</v>
      </c>
      <c r="T101" s="46">
        <v>0</v>
      </c>
      <c r="U101" s="46">
        <v>0</v>
      </c>
      <c r="V101" s="46">
        <v>0</v>
      </c>
      <c r="W101" s="46">
        <v>0</v>
      </c>
      <c r="X101" s="46">
        <v>0</v>
      </c>
      <c r="Y101" s="46">
        <v>0</v>
      </c>
      <c r="Z101" s="46">
        <v>0</v>
      </c>
      <c r="AA101" s="46">
        <v>0</v>
      </c>
      <c r="AB101" s="46">
        <v>0</v>
      </c>
      <c r="AC101" s="46">
        <v>0</v>
      </c>
      <c r="AD101" s="46">
        <v>0</v>
      </c>
      <c r="AE101" s="46">
        <v>0</v>
      </c>
    </row>
    <row r="102" spans="1:31" ht="51">
      <c r="A102" s="7">
        <v>91</v>
      </c>
      <c r="B102" s="7">
        <v>417</v>
      </c>
      <c r="C102" s="7" t="s">
        <v>609</v>
      </c>
      <c r="D102" s="63" t="s">
        <v>6</v>
      </c>
      <c r="E102" s="63" t="s">
        <v>6</v>
      </c>
      <c r="F102" s="7" t="s">
        <v>811</v>
      </c>
      <c r="G102" s="7" t="s">
        <v>611</v>
      </c>
      <c r="H102" s="7" t="s">
        <v>595</v>
      </c>
      <c r="I102" s="7" t="s">
        <v>596</v>
      </c>
      <c r="J102" s="7" t="s">
        <v>5</v>
      </c>
      <c r="K102" s="46">
        <v>40</v>
      </c>
      <c r="L102" s="46">
        <v>5424300</v>
      </c>
      <c r="M102" s="46">
        <v>216972000</v>
      </c>
      <c r="N102" s="46">
        <v>40</v>
      </c>
      <c r="O102" s="46">
        <v>0</v>
      </c>
      <c r="P102" s="46">
        <v>0</v>
      </c>
      <c r="Q102" s="46">
        <v>0</v>
      </c>
      <c r="R102" s="46">
        <v>0</v>
      </c>
      <c r="S102" s="46">
        <v>0</v>
      </c>
      <c r="T102" s="46">
        <v>0</v>
      </c>
      <c r="U102" s="46">
        <v>0</v>
      </c>
      <c r="V102" s="46">
        <v>0</v>
      </c>
      <c r="W102" s="46">
        <v>0</v>
      </c>
      <c r="X102" s="46">
        <v>0</v>
      </c>
      <c r="Y102" s="46">
        <v>0</v>
      </c>
      <c r="Z102" s="46">
        <v>0</v>
      </c>
      <c r="AA102" s="46">
        <v>0</v>
      </c>
      <c r="AB102" s="46">
        <v>0</v>
      </c>
      <c r="AC102" s="46">
        <v>0</v>
      </c>
      <c r="AD102" s="46">
        <v>0</v>
      </c>
      <c r="AE102" s="46">
        <v>0</v>
      </c>
    </row>
    <row r="103" spans="1:31" ht="51">
      <c r="A103" s="7">
        <v>92</v>
      </c>
      <c r="B103" s="7">
        <v>418</v>
      </c>
      <c r="C103" s="7" t="s">
        <v>648</v>
      </c>
      <c r="D103" s="63" t="s">
        <v>11</v>
      </c>
      <c r="E103" s="63" t="s">
        <v>11</v>
      </c>
      <c r="F103" s="7" t="s">
        <v>649</v>
      </c>
      <c r="G103" s="7" t="s">
        <v>650</v>
      </c>
      <c r="H103" s="7" t="s">
        <v>595</v>
      </c>
      <c r="I103" s="7" t="s">
        <v>596</v>
      </c>
      <c r="J103" s="7" t="s">
        <v>5</v>
      </c>
      <c r="K103" s="46">
        <v>100</v>
      </c>
      <c r="L103" s="46">
        <v>3199980</v>
      </c>
      <c r="M103" s="46">
        <v>319998000</v>
      </c>
      <c r="N103" s="46">
        <v>100</v>
      </c>
      <c r="O103" s="46">
        <v>0</v>
      </c>
      <c r="P103" s="46">
        <v>0</v>
      </c>
      <c r="Q103" s="46">
        <v>0</v>
      </c>
      <c r="R103" s="46">
        <v>0</v>
      </c>
      <c r="S103" s="46">
        <v>0</v>
      </c>
      <c r="T103" s="46">
        <v>0</v>
      </c>
      <c r="U103" s="46">
        <v>0</v>
      </c>
      <c r="V103" s="46">
        <v>0</v>
      </c>
      <c r="W103" s="46">
        <v>0</v>
      </c>
      <c r="X103" s="46">
        <v>0</v>
      </c>
      <c r="Y103" s="46">
        <v>0</v>
      </c>
      <c r="Z103" s="46">
        <v>0</v>
      </c>
      <c r="AA103" s="46">
        <v>0</v>
      </c>
      <c r="AB103" s="46">
        <v>0</v>
      </c>
      <c r="AC103" s="46">
        <v>0</v>
      </c>
      <c r="AD103" s="46">
        <v>0</v>
      </c>
      <c r="AE103" s="46">
        <v>0</v>
      </c>
    </row>
    <row r="104" spans="1:31" ht="76.5">
      <c r="A104" s="7">
        <v>93</v>
      </c>
      <c r="B104" s="7">
        <v>419</v>
      </c>
      <c r="C104" s="7" t="s">
        <v>692</v>
      </c>
      <c r="D104" s="63" t="s">
        <v>693</v>
      </c>
      <c r="E104" s="63" t="s">
        <v>693</v>
      </c>
      <c r="F104" s="7" t="s">
        <v>812</v>
      </c>
      <c r="G104" s="7" t="s">
        <v>695</v>
      </c>
      <c r="H104" s="7" t="s">
        <v>601</v>
      </c>
      <c r="I104" s="7" t="s">
        <v>602</v>
      </c>
      <c r="J104" s="7" t="s">
        <v>5</v>
      </c>
      <c r="K104" s="46">
        <v>19</v>
      </c>
      <c r="L104" s="46">
        <v>40000800</v>
      </c>
      <c r="M104" s="46">
        <v>760015200</v>
      </c>
      <c r="N104" s="46">
        <v>19</v>
      </c>
      <c r="O104" s="46">
        <v>0</v>
      </c>
      <c r="P104" s="46">
        <v>0</v>
      </c>
      <c r="Q104" s="46">
        <v>0</v>
      </c>
      <c r="R104" s="46">
        <v>0</v>
      </c>
      <c r="S104" s="46">
        <v>0</v>
      </c>
      <c r="T104" s="46">
        <v>0</v>
      </c>
      <c r="U104" s="46">
        <v>0</v>
      </c>
      <c r="V104" s="46">
        <v>0</v>
      </c>
      <c r="W104" s="46">
        <v>0</v>
      </c>
      <c r="X104" s="46">
        <v>0</v>
      </c>
      <c r="Y104" s="46">
        <v>0</v>
      </c>
      <c r="Z104" s="46">
        <v>0</v>
      </c>
      <c r="AA104" s="46">
        <v>0</v>
      </c>
      <c r="AB104" s="46">
        <v>0</v>
      </c>
      <c r="AC104" s="46">
        <v>0</v>
      </c>
      <c r="AD104" s="46">
        <v>0</v>
      </c>
      <c r="AE104" s="46">
        <v>0</v>
      </c>
    </row>
    <row r="105" spans="1:31" ht="76.5">
      <c r="A105" s="7">
        <v>94</v>
      </c>
      <c r="B105" s="7">
        <v>420</v>
      </c>
      <c r="C105" s="7" t="s">
        <v>661</v>
      </c>
      <c r="D105" s="63" t="s">
        <v>663</v>
      </c>
      <c r="E105" s="63" t="s">
        <v>663</v>
      </c>
      <c r="F105" s="7" t="s">
        <v>812</v>
      </c>
      <c r="G105" s="7" t="s">
        <v>665</v>
      </c>
      <c r="H105" s="7" t="s">
        <v>601</v>
      </c>
      <c r="I105" s="7" t="s">
        <v>602</v>
      </c>
      <c r="J105" s="7" t="s">
        <v>5</v>
      </c>
      <c r="K105" s="46">
        <v>55</v>
      </c>
      <c r="L105" s="46">
        <v>24749970</v>
      </c>
      <c r="M105" s="46">
        <v>1361248350</v>
      </c>
      <c r="N105" s="46">
        <v>55</v>
      </c>
      <c r="O105" s="46">
        <v>0</v>
      </c>
      <c r="P105" s="46">
        <v>0</v>
      </c>
      <c r="Q105" s="46">
        <v>0</v>
      </c>
      <c r="R105" s="46">
        <v>0</v>
      </c>
      <c r="S105" s="46">
        <v>0</v>
      </c>
      <c r="T105" s="46">
        <v>0</v>
      </c>
      <c r="U105" s="46">
        <v>0</v>
      </c>
      <c r="V105" s="46">
        <v>0</v>
      </c>
      <c r="W105" s="46">
        <v>0</v>
      </c>
      <c r="X105" s="46">
        <v>0</v>
      </c>
      <c r="Y105" s="46">
        <v>0</v>
      </c>
      <c r="Z105" s="46">
        <v>0</v>
      </c>
      <c r="AA105" s="46">
        <v>0</v>
      </c>
      <c r="AB105" s="46">
        <v>0</v>
      </c>
      <c r="AC105" s="46">
        <v>0</v>
      </c>
      <c r="AD105" s="46">
        <v>0</v>
      </c>
      <c r="AE105" s="46">
        <v>0</v>
      </c>
    </row>
    <row r="106" spans="1:31" ht="51">
      <c r="A106" s="7">
        <v>95</v>
      </c>
      <c r="B106" s="7">
        <v>421</v>
      </c>
      <c r="C106" s="7" t="s">
        <v>678</v>
      </c>
      <c r="D106" s="63" t="s">
        <v>315</v>
      </c>
      <c r="E106" s="63" t="s">
        <v>315</v>
      </c>
      <c r="F106" s="7" t="s">
        <v>813</v>
      </c>
      <c r="G106" s="7" t="s">
        <v>680</v>
      </c>
      <c r="H106" s="7" t="s">
        <v>595</v>
      </c>
      <c r="I106" s="7" t="s">
        <v>596</v>
      </c>
      <c r="J106" s="7" t="s">
        <v>5</v>
      </c>
      <c r="K106" s="46">
        <v>9</v>
      </c>
      <c r="L106" s="46">
        <v>9499350</v>
      </c>
      <c r="M106" s="46">
        <v>85494150</v>
      </c>
      <c r="N106" s="46">
        <v>9</v>
      </c>
      <c r="O106" s="46">
        <v>0</v>
      </c>
      <c r="P106" s="46">
        <v>0</v>
      </c>
      <c r="Q106" s="46">
        <v>0</v>
      </c>
      <c r="R106" s="46">
        <v>0</v>
      </c>
      <c r="S106" s="46">
        <v>0</v>
      </c>
      <c r="T106" s="46">
        <v>0</v>
      </c>
      <c r="U106" s="46">
        <v>0</v>
      </c>
      <c r="V106" s="46">
        <v>0</v>
      </c>
      <c r="W106" s="46">
        <v>0</v>
      </c>
      <c r="X106" s="46">
        <v>0</v>
      </c>
      <c r="Y106" s="46">
        <v>0</v>
      </c>
      <c r="Z106" s="46">
        <v>0</v>
      </c>
      <c r="AA106" s="46">
        <v>0</v>
      </c>
      <c r="AB106" s="46">
        <v>0</v>
      </c>
      <c r="AC106" s="46">
        <v>0</v>
      </c>
      <c r="AD106" s="46">
        <v>0</v>
      </c>
      <c r="AE106" s="46">
        <v>0</v>
      </c>
    </row>
    <row r="107" spans="1:31" ht="51">
      <c r="A107" s="7">
        <v>96</v>
      </c>
      <c r="B107" s="7">
        <v>422</v>
      </c>
      <c r="C107" s="7" t="s">
        <v>814</v>
      </c>
      <c r="D107" s="63" t="s">
        <v>815</v>
      </c>
      <c r="E107" s="63" t="s">
        <v>815</v>
      </c>
      <c r="F107" s="7" t="s">
        <v>816</v>
      </c>
      <c r="G107" s="7" t="s">
        <v>817</v>
      </c>
      <c r="H107" s="7" t="s">
        <v>595</v>
      </c>
      <c r="I107" s="7" t="s">
        <v>596</v>
      </c>
      <c r="J107" s="7" t="s">
        <v>5</v>
      </c>
      <c r="K107" s="46">
        <v>32</v>
      </c>
      <c r="L107" s="46">
        <v>6352500</v>
      </c>
      <c r="M107" s="46">
        <v>203280000</v>
      </c>
      <c r="N107" s="46">
        <v>32</v>
      </c>
      <c r="O107" s="46">
        <v>0</v>
      </c>
      <c r="P107" s="46">
        <v>0</v>
      </c>
      <c r="Q107" s="46">
        <v>0</v>
      </c>
      <c r="R107" s="46">
        <v>0</v>
      </c>
      <c r="S107" s="46">
        <v>0</v>
      </c>
      <c r="T107" s="46">
        <v>0</v>
      </c>
      <c r="U107" s="46">
        <v>0</v>
      </c>
      <c r="V107" s="46">
        <v>0</v>
      </c>
      <c r="W107" s="46">
        <v>0</v>
      </c>
      <c r="X107" s="46">
        <v>0</v>
      </c>
      <c r="Y107" s="46">
        <v>0</v>
      </c>
      <c r="Z107" s="46">
        <v>0</v>
      </c>
      <c r="AA107" s="46">
        <v>0</v>
      </c>
      <c r="AB107" s="46">
        <v>0</v>
      </c>
      <c r="AC107" s="46">
        <v>0</v>
      </c>
      <c r="AD107" s="46">
        <v>0</v>
      </c>
      <c r="AE107" s="46">
        <v>0</v>
      </c>
    </row>
    <row r="108" spans="1:31" ht="38.25">
      <c r="A108" s="7">
        <v>97</v>
      </c>
      <c r="B108" s="7">
        <v>423</v>
      </c>
      <c r="C108" s="7" t="s">
        <v>818</v>
      </c>
      <c r="D108" s="63" t="s">
        <v>819</v>
      </c>
      <c r="E108" s="63" t="s">
        <v>819</v>
      </c>
      <c r="F108" s="7" t="s">
        <v>820</v>
      </c>
      <c r="G108" s="7" t="s">
        <v>821</v>
      </c>
      <c r="H108" s="7" t="s">
        <v>822</v>
      </c>
      <c r="I108" s="7" t="s">
        <v>360</v>
      </c>
      <c r="J108" s="7" t="s">
        <v>5</v>
      </c>
      <c r="K108" s="46">
        <v>3</v>
      </c>
      <c r="L108" s="46">
        <v>7050750</v>
      </c>
      <c r="M108" s="46">
        <v>21152250</v>
      </c>
      <c r="N108" s="46">
        <v>3</v>
      </c>
      <c r="O108" s="46">
        <v>0</v>
      </c>
      <c r="P108" s="46">
        <v>0</v>
      </c>
      <c r="Q108" s="46">
        <v>0</v>
      </c>
      <c r="R108" s="46">
        <v>0</v>
      </c>
      <c r="S108" s="46">
        <v>0</v>
      </c>
      <c r="T108" s="46">
        <v>0</v>
      </c>
      <c r="U108" s="46">
        <v>0</v>
      </c>
      <c r="V108" s="46">
        <v>0</v>
      </c>
      <c r="W108" s="46">
        <v>0</v>
      </c>
      <c r="X108" s="46">
        <v>0</v>
      </c>
      <c r="Y108" s="46">
        <v>0</v>
      </c>
      <c r="Z108" s="46">
        <v>0</v>
      </c>
      <c r="AA108" s="46">
        <v>0</v>
      </c>
      <c r="AB108" s="46">
        <v>0</v>
      </c>
      <c r="AC108" s="46">
        <v>0</v>
      </c>
      <c r="AD108" s="46">
        <v>0</v>
      </c>
      <c r="AE108" s="46">
        <v>0</v>
      </c>
    </row>
    <row r="109" spans="1:31" ht="38.25">
      <c r="A109" s="7">
        <v>98</v>
      </c>
      <c r="B109" s="7">
        <v>424</v>
      </c>
      <c r="C109" s="7" t="s">
        <v>823</v>
      </c>
      <c r="D109" s="63" t="s">
        <v>824</v>
      </c>
      <c r="E109" s="63" t="s">
        <v>824</v>
      </c>
      <c r="F109" s="7" t="s">
        <v>825</v>
      </c>
      <c r="G109" s="7" t="s">
        <v>821</v>
      </c>
      <c r="H109" s="7" t="s">
        <v>822</v>
      </c>
      <c r="I109" s="7" t="s">
        <v>360</v>
      </c>
      <c r="J109" s="7" t="s">
        <v>5</v>
      </c>
      <c r="K109" s="46">
        <v>3</v>
      </c>
      <c r="L109" s="46">
        <v>7050750</v>
      </c>
      <c r="M109" s="46">
        <v>21152250</v>
      </c>
      <c r="N109" s="46">
        <v>3</v>
      </c>
      <c r="O109" s="46">
        <v>0</v>
      </c>
      <c r="P109" s="46">
        <v>0</v>
      </c>
      <c r="Q109" s="46">
        <v>0</v>
      </c>
      <c r="R109" s="46">
        <v>0</v>
      </c>
      <c r="S109" s="46">
        <v>0</v>
      </c>
      <c r="T109" s="46">
        <v>0</v>
      </c>
      <c r="U109" s="46">
        <v>0</v>
      </c>
      <c r="V109" s="46">
        <v>0</v>
      </c>
      <c r="W109" s="46">
        <v>0</v>
      </c>
      <c r="X109" s="46">
        <v>0</v>
      </c>
      <c r="Y109" s="46">
        <v>0</v>
      </c>
      <c r="Z109" s="46">
        <v>0</v>
      </c>
      <c r="AA109" s="46">
        <v>0</v>
      </c>
      <c r="AB109" s="46">
        <v>0</v>
      </c>
      <c r="AC109" s="46">
        <v>0</v>
      </c>
      <c r="AD109" s="46">
        <v>0</v>
      </c>
      <c r="AE109" s="46">
        <v>0</v>
      </c>
    </row>
    <row r="110" spans="1:31" ht="38.25">
      <c r="A110" s="7">
        <v>99</v>
      </c>
      <c r="B110" s="7">
        <v>425</v>
      </c>
      <c r="C110" s="7" t="s">
        <v>826</v>
      </c>
      <c r="D110" s="63" t="s">
        <v>827</v>
      </c>
      <c r="E110" s="63" t="s">
        <v>827</v>
      </c>
      <c r="F110" s="7" t="s">
        <v>828</v>
      </c>
      <c r="G110" s="7" t="s">
        <v>829</v>
      </c>
      <c r="H110" s="7" t="s">
        <v>822</v>
      </c>
      <c r="I110" s="7" t="s">
        <v>360</v>
      </c>
      <c r="J110" s="7" t="s">
        <v>5</v>
      </c>
      <c r="K110" s="46">
        <v>18</v>
      </c>
      <c r="L110" s="46">
        <v>2400300</v>
      </c>
      <c r="M110" s="46">
        <v>43205400</v>
      </c>
      <c r="N110" s="46">
        <v>18</v>
      </c>
      <c r="O110" s="46">
        <v>0</v>
      </c>
      <c r="P110" s="46">
        <v>0</v>
      </c>
      <c r="Q110" s="46">
        <v>0</v>
      </c>
      <c r="R110" s="46">
        <v>0</v>
      </c>
      <c r="S110" s="46">
        <v>0</v>
      </c>
      <c r="T110" s="46">
        <v>0</v>
      </c>
      <c r="U110" s="46">
        <v>0</v>
      </c>
      <c r="V110" s="46">
        <v>0</v>
      </c>
      <c r="W110" s="46">
        <v>0</v>
      </c>
      <c r="X110" s="46">
        <v>0</v>
      </c>
      <c r="Y110" s="46">
        <v>0</v>
      </c>
      <c r="Z110" s="46">
        <v>0</v>
      </c>
      <c r="AA110" s="46">
        <v>0</v>
      </c>
      <c r="AB110" s="46">
        <v>0</v>
      </c>
      <c r="AC110" s="46">
        <v>0</v>
      </c>
      <c r="AD110" s="46">
        <v>0</v>
      </c>
      <c r="AE110" s="46">
        <v>0</v>
      </c>
    </row>
    <row r="111" spans="1:31">
      <c r="A111" s="14"/>
      <c r="B111" s="41" t="s">
        <v>1355</v>
      </c>
      <c r="C111" s="44"/>
      <c r="D111" s="44"/>
      <c r="E111" s="44"/>
      <c r="F111" s="44"/>
      <c r="G111" s="44"/>
      <c r="H111" s="44"/>
      <c r="I111" s="44"/>
      <c r="J111" s="44"/>
      <c r="K111" s="113"/>
      <c r="L111" s="351"/>
      <c r="M111" s="351">
        <f t="shared" ref="M111" si="0">M56+M39+M9</f>
        <v>9936661275</v>
      </c>
      <c r="N111" s="46"/>
      <c r="O111" s="46"/>
      <c r="P111" s="46"/>
      <c r="Q111" s="46"/>
      <c r="R111" s="46"/>
      <c r="S111" s="46"/>
      <c r="T111" s="46"/>
      <c r="U111" s="46"/>
      <c r="V111" s="46"/>
      <c r="W111" s="46"/>
      <c r="X111" s="46"/>
      <c r="Y111" s="46"/>
      <c r="Z111" s="46"/>
      <c r="AA111" s="46"/>
      <c r="AB111" s="46"/>
      <c r="AC111" s="46"/>
      <c r="AD111" s="46"/>
      <c r="AE111" s="46"/>
    </row>
  </sheetData>
  <autoFilter ref="A8:DN111"/>
  <mergeCells count="19">
    <mergeCell ref="A2:AD2"/>
    <mergeCell ref="A3:AD3"/>
    <mergeCell ref="A4:AD4"/>
    <mergeCell ref="A5:AE5"/>
    <mergeCell ref="A6:AE6"/>
    <mergeCell ref="N7:AE7"/>
    <mergeCell ref="A7:A8"/>
    <mergeCell ref="B7:B8"/>
    <mergeCell ref="C7:C8"/>
    <mergeCell ref="D7:D8"/>
    <mergeCell ref="E7:E8"/>
    <mergeCell ref="M7:M8"/>
    <mergeCell ref="F7:F8"/>
    <mergeCell ref="G7:G8"/>
    <mergeCell ref="K7:K8"/>
    <mergeCell ref="L7:L8"/>
    <mergeCell ref="H7:H8"/>
    <mergeCell ref="I7:I8"/>
    <mergeCell ref="J7:J8"/>
  </mergeCells>
  <dataValidations count="1">
    <dataValidation allowBlank="1" showErrorMessage="1" promptTitle="KHÔNG CHỈNH SỬA, XÓA FILE" prompt="LƯU VỀ MÁY TRƯỚC KHI ĐIỀN THÔNG TIN&#10;" sqref="B9 B39"/>
  </dataValidations>
  <pageMargins left="0" right="0" top="0.38" bottom="0.43" header="0.3" footer="0.2"/>
  <pageSetup paperSize="8" scale="89" orientation="landscape" verticalDpi="0"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sheetPr>
    <tabColor rgb="FFC00000"/>
  </sheetPr>
  <dimension ref="A1:AE15"/>
  <sheetViews>
    <sheetView topLeftCell="A13" zoomScale="90" zoomScaleNormal="90" workbookViewId="0">
      <selection activeCell="E11" sqref="E11"/>
    </sheetView>
  </sheetViews>
  <sheetFormatPr defaultColWidth="9.140625" defaultRowHeight="12.75"/>
  <cols>
    <col min="1" max="1" width="4.140625" style="115" customWidth="1"/>
    <col min="2" max="2" width="7.140625" style="115" customWidth="1"/>
    <col min="3" max="3" width="5.42578125" style="114" customWidth="1"/>
    <col min="4" max="4" width="8.85546875" style="115" customWidth="1"/>
    <col min="5" max="5" width="8.7109375" style="115" customWidth="1"/>
    <col min="6" max="6" width="7" style="115" customWidth="1"/>
    <col min="7" max="7" width="36.5703125" style="115" customWidth="1"/>
    <col min="8" max="8" width="9.85546875" style="115" customWidth="1"/>
    <col min="9" max="9" width="6.28515625" style="115" customWidth="1"/>
    <col min="10" max="10" width="5.5703125" style="115" customWidth="1"/>
    <col min="11" max="11" width="7.42578125" style="311" customWidth="1"/>
    <col min="12" max="12" width="10.7109375" style="311" customWidth="1"/>
    <col min="13" max="13" width="13.28515625" style="311" customWidth="1"/>
    <col min="14" max="17" width="5.28515625" style="115" customWidth="1"/>
    <col min="18" max="18" width="5.7109375" style="115" customWidth="1"/>
    <col min="19" max="29" width="5.28515625" style="115" customWidth="1"/>
    <col min="30" max="30" width="5.85546875" style="115" customWidth="1"/>
    <col min="31" max="31" width="5.28515625" style="115" customWidth="1"/>
    <col min="32" max="16384" width="9.140625" style="115"/>
  </cols>
  <sheetData>
    <row r="1" spans="1:31" s="123" customFormat="1" ht="19.5" customHeight="1">
      <c r="B1" s="119" t="s">
        <v>1237</v>
      </c>
      <c r="C1" s="138"/>
      <c r="K1" s="306"/>
      <c r="L1" s="306"/>
      <c r="M1" s="306"/>
    </row>
    <row r="2" spans="1:31" s="147" customFormat="1" ht="18"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1" s="147" customFormat="1" ht="18"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1" s="147" customFormat="1" ht="18"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1" s="123" customFormat="1" ht="18" customHeight="1">
      <c r="A5" s="513" t="s">
        <v>830</v>
      </c>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row>
    <row r="6" spans="1:31" ht="18"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row>
    <row r="7" spans="1:31" ht="21.75" customHeight="1">
      <c r="A7" s="503" t="s">
        <v>0</v>
      </c>
      <c r="B7" s="503" t="s">
        <v>120</v>
      </c>
      <c r="C7" s="503" t="s">
        <v>121</v>
      </c>
      <c r="D7" s="503" t="s">
        <v>1448</v>
      </c>
      <c r="E7" s="503" t="s">
        <v>1447</v>
      </c>
      <c r="F7" s="503" t="s">
        <v>119</v>
      </c>
      <c r="G7" s="503" t="s">
        <v>118</v>
      </c>
      <c r="H7" s="503" t="s">
        <v>117</v>
      </c>
      <c r="I7" s="503" t="s">
        <v>116</v>
      </c>
      <c r="J7" s="503" t="s">
        <v>1</v>
      </c>
      <c r="K7" s="506" t="s">
        <v>1325</v>
      </c>
      <c r="L7" s="506" t="s">
        <v>1446</v>
      </c>
      <c r="M7" s="506" t="s">
        <v>1445</v>
      </c>
      <c r="N7" s="505" t="s">
        <v>1443</v>
      </c>
      <c r="O7" s="505"/>
      <c r="P7" s="505"/>
      <c r="Q7" s="505"/>
      <c r="R7" s="505"/>
      <c r="S7" s="505"/>
      <c r="T7" s="505"/>
      <c r="U7" s="505"/>
      <c r="V7" s="505"/>
      <c r="W7" s="505"/>
      <c r="X7" s="505"/>
      <c r="Y7" s="505"/>
      <c r="Z7" s="505"/>
      <c r="AA7" s="505"/>
      <c r="AB7" s="505"/>
      <c r="AC7" s="505"/>
      <c r="AD7" s="505"/>
      <c r="AE7" s="505"/>
    </row>
    <row r="8" spans="1:31" ht="72">
      <c r="A8" s="504"/>
      <c r="B8" s="504"/>
      <c r="C8" s="504"/>
      <c r="D8" s="504"/>
      <c r="E8" s="504"/>
      <c r="F8" s="504"/>
      <c r="G8" s="504"/>
      <c r="H8" s="504"/>
      <c r="I8" s="504"/>
      <c r="J8" s="504"/>
      <c r="K8" s="506"/>
      <c r="L8" s="506"/>
      <c r="M8" s="506"/>
      <c r="N8" s="488" t="s">
        <v>1450</v>
      </c>
      <c r="O8" s="488" t="s">
        <v>1365</v>
      </c>
      <c r="P8" s="488" t="s">
        <v>1451</v>
      </c>
      <c r="Q8" s="488" t="s">
        <v>1367</v>
      </c>
      <c r="R8" s="488" t="s">
        <v>1368</v>
      </c>
      <c r="S8" s="488" t="s">
        <v>1452</v>
      </c>
      <c r="T8" s="488" t="s">
        <v>1453</v>
      </c>
      <c r="U8" s="488" t="s">
        <v>1454</v>
      </c>
      <c r="V8" s="488" t="s">
        <v>1455</v>
      </c>
      <c r="W8" s="488" t="s">
        <v>1456</v>
      </c>
      <c r="X8" s="488" t="s">
        <v>1457</v>
      </c>
      <c r="Y8" s="488" t="s">
        <v>1375</v>
      </c>
      <c r="Z8" s="488" t="s">
        <v>1376</v>
      </c>
      <c r="AA8" s="488" t="s">
        <v>1377</v>
      </c>
      <c r="AB8" s="488" t="s">
        <v>1444</v>
      </c>
      <c r="AC8" s="488" t="s">
        <v>1379</v>
      </c>
      <c r="AD8" s="488" t="s">
        <v>1380</v>
      </c>
      <c r="AE8" s="488" t="s">
        <v>1381</v>
      </c>
    </row>
    <row r="9" spans="1:31" s="139" customFormat="1">
      <c r="A9" s="87"/>
      <c r="B9" s="126" t="s">
        <v>1276</v>
      </c>
      <c r="C9" s="125"/>
      <c r="D9" s="125"/>
      <c r="E9" s="125"/>
      <c r="F9" s="125"/>
      <c r="G9" s="345"/>
      <c r="H9" s="345"/>
      <c r="I9" s="345"/>
      <c r="J9" s="345"/>
      <c r="K9" s="168"/>
      <c r="L9" s="168"/>
      <c r="M9" s="330">
        <f>SUM(M10:M14)</f>
        <v>567630000</v>
      </c>
      <c r="N9" s="330"/>
      <c r="O9" s="330"/>
      <c r="P9" s="330"/>
      <c r="Q9" s="330"/>
      <c r="R9" s="330"/>
      <c r="S9" s="330"/>
      <c r="T9" s="330"/>
      <c r="U9" s="330"/>
      <c r="V9" s="330"/>
      <c r="W9" s="330"/>
      <c r="X9" s="330"/>
      <c r="Y9" s="330"/>
      <c r="Z9" s="330"/>
      <c r="AA9" s="330"/>
      <c r="AB9" s="330"/>
      <c r="AC9" s="330"/>
      <c r="AD9" s="330"/>
      <c r="AE9" s="330"/>
    </row>
    <row r="10" spans="1:31" s="140" customFormat="1" ht="151.5" customHeight="1">
      <c r="A10" s="8">
        <v>1</v>
      </c>
      <c r="B10" s="8">
        <v>49</v>
      </c>
      <c r="C10" s="8" t="s">
        <v>832</v>
      </c>
      <c r="D10" s="9" t="s">
        <v>66</v>
      </c>
      <c r="E10" s="9" t="s">
        <v>66</v>
      </c>
      <c r="F10" s="8" t="s">
        <v>833</v>
      </c>
      <c r="G10" s="342" t="s">
        <v>834</v>
      </c>
      <c r="H10" s="343" t="s">
        <v>835</v>
      </c>
      <c r="I10" s="343" t="s">
        <v>836</v>
      </c>
      <c r="J10" s="343" t="s">
        <v>331</v>
      </c>
      <c r="K10" s="344">
        <v>84</v>
      </c>
      <c r="L10" s="344" t="s">
        <v>1341</v>
      </c>
      <c r="M10" s="344">
        <f>K10*L10</f>
        <v>195720000</v>
      </c>
      <c r="N10" s="312">
        <v>0</v>
      </c>
      <c r="O10" s="312">
        <v>0</v>
      </c>
      <c r="P10" s="312">
        <v>0</v>
      </c>
      <c r="Q10" s="312">
        <v>18</v>
      </c>
      <c r="R10" s="312">
        <v>0</v>
      </c>
      <c r="S10" s="312">
        <v>6</v>
      </c>
      <c r="T10" s="312">
        <v>0</v>
      </c>
      <c r="U10" s="312">
        <v>0</v>
      </c>
      <c r="V10" s="312">
        <v>0</v>
      </c>
      <c r="W10" s="312">
        <v>0</v>
      </c>
      <c r="X10" s="312">
        <v>60</v>
      </c>
      <c r="Y10" s="312">
        <v>0</v>
      </c>
      <c r="Z10" s="312">
        <v>0</v>
      </c>
      <c r="AA10" s="312">
        <v>0</v>
      </c>
      <c r="AB10" s="312">
        <v>0</v>
      </c>
      <c r="AC10" s="312">
        <v>0</v>
      </c>
      <c r="AD10" s="312">
        <v>0</v>
      </c>
      <c r="AE10" s="312">
        <v>0</v>
      </c>
    </row>
    <row r="11" spans="1:31" s="140" customFormat="1" ht="123.75" customHeight="1">
      <c r="A11" s="8">
        <v>2</v>
      </c>
      <c r="B11" s="8">
        <v>50</v>
      </c>
      <c r="C11" s="8" t="s">
        <v>837</v>
      </c>
      <c r="D11" s="9" t="s">
        <v>67</v>
      </c>
      <c r="E11" s="9" t="s">
        <v>67</v>
      </c>
      <c r="F11" s="8" t="s">
        <v>838</v>
      </c>
      <c r="G11" s="9" t="s">
        <v>839</v>
      </c>
      <c r="H11" s="8" t="s">
        <v>835</v>
      </c>
      <c r="I11" s="8" t="s">
        <v>836</v>
      </c>
      <c r="J11" s="8" t="s">
        <v>331</v>
      </c>
      <c r="K11" s="168">
        <v>78</v>
      </c>
      <c r="L11" s="168" t="s">
        <v>1341</v>
      </c>
      <c r="M11" s="168">
        <f>K11*L11</f>
        <v>181740000</v>
      </c>
      <c r="N11" s="312">
        <v>0</v>
      </c>
      <c r="O11" s="312">
        <v>0</v>
      </c>
      <c r="P11" s="312">
        <v>0</v>
      </c>
      <c r="Q11" s="312">
        <v>8</v>
      </c>
      <c r="R11" s="312">
        <v>0</v>
      </c>
      <c r="S11" s="312">
        <v>10</v>
      </c>
      <c r="T11" s="312">
        <v>0</v>
      </c>
      <c r="U11" s="312">
        <v>0</v>
      </c>
      <c r="V11" s="312">
        <v>0</v>
      </c>
      <c r="W11" s="312">
        <v>0</v>
      </c>
      <c r="X11" s="312">
        <v>60</v>
      </c>
      <c r="Y11" s="312">
        <v>0</v>
      </c>
      <c r="Z11" s="312">
        <v>0</v>
      </c>
      <c r="AA11" s="312">
        <v>0</v>
      </c>
      <c r="AB11" s="312">
        <v>0</v>
      </c>
      <c r="AC11" s="312">
        <v>0</v>
      </c>
      <c r="AD11" s="312">
        <v>0</v>
      </c>
      <c r="AE11" s="312">
        <v>0</v>
      </c>
    </row>
    <row r="12" spans="1:31" s="140" customFormat="1" ht="149.25" customHeight="1">
      <c r="A12" s="8">
        <v>3</v>
      </c>
      <c r="B12" s="8">
        <v>51</v>
      </c>
      <c r="C12" s="8" t="s">
        <v>840</v>
      </c>
      <c r="D12" s="9" t="s">
        <v>841</v>
      </c>
      <c r="E12" s="9" t="s">
        <v>841</v>
      </c>
      <c r="F12" s="8" t="s">
        <v>842</v>
      </c>
      <c r="G12" s="9" t="s">
        <v>843</v>
      </c>
      <c r="H12" s="8" t="s">
        <v>835</v>
      </c>
      <c r="I12" s="8" t="s">
        <v>602</v>
      </c>
      <c r="J12" s="8" t="s">
        <v>331</v>
      </c>
      <c r="K12" s="168">
        <v>34</v>
      </c>
      <c r="L12" s="168" t="s">
        <v>1342</v>
      </c>
      <c r="M12" s="168">
        <f>K12*L12</f>
        <v>118490000</v>
      </c>
      <c r="N12" s="312">
        <v>0</v>
      </c>
      <c r="O12" s="312">
        <v>0</v>
      </c>
      <c r="P12" s="312">
        <v>0</v>
      </c>
      <c r="Q12" s="312">
        <v>2</v>
      </c>
      <c r="R12" s="312">
        <v>0</v>
      </c>
      <c r="S12" s="312">
        <v>2</v>
      </c>
      <c r="T12" s="312">
        <v>0</v>
      </c>
      <c r="U12" s="312">
        <v>0</v>
      </c>
      <c r="V12" s="312">
        <v>0</v>
      </c>
      <c r="W12" s="312">
        <v>0</v>
      </c>
      <c r="X12" s="312">
        <v>30</v>
      </c>
      <c r="Y12" s="312">
        <v>0</v>
      </c>
      <c r="Z12" s="312">
        <v>0</v>
      </c>
      <c r="AA12" s="312">
        <v>0</v>
      </c>
      <c r="AB12" s="312">
        <v>0</v>
      </c>
      <c r="AC12" s="312">
        <v>0</v>
      </c>
      <c r="AD12" s="312">
        <v>0</v>
      </c>
      <c r="AE12" s="312">
        <v>0</v>
      </c>
    </row>
    <row r="13" spans="1:31" s="140" customFormat="1" ht="136.5" customHeight="1">
      <c r="A13" s="8">
        <v>4</v>
      </c>
      <c r="B13" s="8">
        <v>52</v>
      </c>
      <c r="C13" s="8" t="s">
        <v>844</v>
      </c>
      <c r="D13" s="9" t="s">
        <v>68</v>
      </c>
      <c r="E13" s="9" t="s">
        <v>68</v>
      </c>
      <c r="F13" s="8" t="s">
        <v>842</v>
      </c>
      <c r="G13" s="9" t="s">
        <v>845</v>
      </c>
      <c r="H13" s="8" t="s">
        <v>835</v>
      </c>
      <c r="I13" s="8" t="s">
        <v>602</v>
      </c>
      <c r="J13" s="8" t="s">
        <v>331</v>
      </c>
      <c r="K13" s="168">
        <v>9</v>
      </c>
      <c r="L13" s="168">
        <v>4800000</v>
      </c>
      <c r="M13" s="168">
        <f>K13*L13</f>
        <v>43200000</v>
      </c>
      <c r="N13" s="312">
        <v>0</v>
      </c>
      <c r="O13" s="312">
        <v>0</v>
      </c>
      <c r="P13" s="312">
        <v>0</v>
      </c>
      <c r="Q13" s="312">
        <v>2</v>
      </c>
      <c r="R13" s="312">
        <v>0</v>
      </c>
      <c r="S13" s="312">
        <v>2</v>
      </c>
      <c r="T13" s="312">
        <v>0</v>
      </c>
      <c r="U13" s="312">
        <v>0</v>
      </c>
      <c r="V13" s="312">
        <v>0</v>
      </c>
      <c r="W13" s="312">
        <v>0</v>
      </c>
      <c r="X13" s="312">
        <v>5</v>
      </c>
      <c r="Y13" s="312">
        <v>0</v>
      </c>
      <c r="Z13" s="312">
        <v>0</v>
      </c>
      <c r="AA13" s="312">
        <v>0</v>
      </c>
      <c r="AB13" s="312">
        <v>0</v>
      </c>
      <c r="AC13" s="312">
        <v>0</v>
      </c>
      <c r="AD13" s="312">
        <v>0</v>
      </c>
      <c r="AE13" s="312">
        <v>0</v>
      </c>
    </row>
    <row r="14" spans="1:31" s="140" customFormat="1" ht="111.75" customHeight="1">
      <c r="A14" s="8">
        <v>5</v>
      </c>
      <c r="B14" s="8">
        <v>53</v>
      </c>
      <c r="C14" s="8" t="s">
        <v>846</v>
      </c>
      <c r="D14" s="9" t="s">
        <v>69</v>
      </c>
      <c r="E14" s="9" t="s">
        <v>69</v>
      </c>
      <c r="F14" s="8" t="s">
        <v>847</v>
      </c>
      <c r="G14" s="9" t="s">
        <v>848</v>
      </c>
      <c r="H14" s="8" t="s">
        <v>849</v>
      </c>
      <c r="I14" s="8" t="s">
        <v>180</v>
      </c>
      <c r="J14" s="8" t="s">
        <v>113</v>
      </c>
      <c r="K14" s="168">
        <v>16</v>
      </c>
      <c r="L14" s="168" t="s">
        <v>1343</v>
      </c>
      <c r="M14" s="168">
        <f>K14*L14</f>
        <v>28480000</v>
      </c>
      <c r="N14" s="312">
        <v>0</v>
      </c>
      <c r="O14" s="312">
        <v>0</v>
      </c>
      <c r="P14" s="312">
        <v>0</v>
      </c>
      <c r="Q14" s="312">
        <v>8</v>
      </c>
      <c r="R14" s="312">
        <v>0</v>
      </c>
      <c r="S14" s="312">
        <v>2</v>
      </c>
      <c r="T14" s="312">
        <v>0</v>
      </c>
      <c r="U14" s="312">
        <v>0</v>
      </c>
      <c r="V14" s="312">
        <v>0</v>
      </c>
      <c r="W14" s="312">
        <v>0</v>
      </c>
      <c r="X14" s="312">
        <v>6</v>
      </c>
      <c r="Y14" s="312">
        <v>0</v>
      </c>
      <c r="Z14" s="312">
        <v>0</v>
      </c>
      <c r="AA14" s="312">
        <v>0</v>
      </c>
      <c r="AB14" s="312">
        <v>0</v>
      </c>
      <c r="AC14" s="312">
        <v>0</v>
      </c>
      <c r="AD14" s="312">
        <v>0</v>
      </c>
      <c r="AE14" s="312">
        <v>0</v>
      </c>
    </row>
    <row r="15" spans="1:31" ht="19.5" customHeight="1">
      <c r="A15" s="86"/>
      <c r="B15" s="346" t="s">
        <v>1348</v>
      </c>
      <c r="C15" s="8"/>
      <c r="D15" s="87"/>
      <c r="E15" s="88"/>
      <c r="F15" s="88"/>
      <c r="G15" s="87"/>
      <c r="H15" s="87"/>
      <c r="I15" s="87"/>
      <c r="J15" s="87"/>
      <c r="K15" s="317"/>
      <c r="L15" s="330"/>
      <c r="M15" s="330">
        <f t="shared" ref="M15" si="0">M9</f>
        <v>567630000</v>
      </c>
      <c r="N15" s="312"/>
      <c r="O15" s="312"/>
      <c r="P15" s="312"/>
      <c r="Q15" s="312"/>
      <c r="R15" s="312"/>
      <c r="S15" s="312"/>
      <c r="T15" s="312"/>
      <c r="U15" s="312"/>
      <c r="V15" s="312"/>
      <c r="W15" s="312"/>
      <c r="X15" s="312"/>
      <c r="Y15" s="312"/>
      <c r="Z15" s="312"/>
      <c r="AA15" s="312"/>
      <c r="AB15" s="312"/>
      <c r="AC15" s="312"/>
      <c r="AD15" s="312"/>
      <c r="AE15" s="312"/>
    </row>
  </sheetData>
  <autoFilter ref="A8:AE15"/>
  <mergeCells count="19">
    <mergeCell ref="F7:F8"/>
    <mergeCell ref="A7:A8"/>
    <mergeCell ref="B7:B8"/>
    <mergeCell ref="C7:C8"/>
    <mergeCell ref="D7:D8"/>
    <mergeCell ref="E7:E8"/>
    <mergeCell ref="A2:AD2"/>
    <mergeCell ref="A3:AD3"/>
    <mergeCell ref="A4:AD4"/>
    <mergeCell ref="A5:AE5"/>
    <mergeCell ref="A6:AE6"/>
    <mergeCell ref="N7:AE7"/>
    <mergeCell ref="G7:G8"/>
    <mergeCell ref="H7:H8"/>
    <mergeCell ref="I7:I8"/>
    <mergeCell ref="J7:J8"/>
    <mergeCell ref="K7:K8"/>
    <mergeCell ref="L7:L8"/>
    <mergeCell ref="M7:M8"/>
  </mergeCells>
  <pageMargins left="0" right="0" top="0.38" bottom="0.24" header="0.3" footer="0.17"/>
  <pageSetup paperSize="8" scale="89" orientation="landscape" verticalDpi="0"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sheetPr>
    <tabColor rgb="FFFFFF00"/>
  </sheetPr>
  <dimension ref="A1:AE65"/>
  <sheetViews>
    <sheetView topLeftCell="I7" zoomScale="80" zoomScaleNormal="80" workbookViewId="0">
      <selection activeCell="C34" sqref="C34"/>
    </sheetView>
  </sheetViews>
  <sheetFormatPr defaultColWidth="9" defaultRowHeight="12.75"/>
  <cols>
    <col min="1" max="1" width="4.140625" style="140" customWidth="1"/>
    <col min="2" max="2" width="6" style="115" customWidth="1"/>
    <col min="3" max="3" width="6.85546875" style="115" customWidth="1"/>
    <col min="4" max="4" width="11" style="115" customWidth="1"/>
    <col min="5" max="5" width="10.42578125" style="115" customWidth="1"/>
    <col min="6" max="6" width="7.140625" style="115" customWidth="1"/>
    <col min="7" max="7" width="36.140625" style="115" customWidth="1"/>
    <col min="8" max="8" width="6.7109375" style="140" customWidth="1"/>
    <col min="9" max="9" width="6.42578125" style="115" customWidth="1"/>
    <col min="10" max="10" width="5.85546875" style="115" customWidth="1"/>
    <col min="11" max="11" width="6.42578125" style="323" customWidth="1"/>
    <col min="12" max="12" width="10.5703125" style="311" customWidth="1"/>
    <col min="13" max="13" width="12.140625" style="311" customWidth="1"/>
    <col min="14" max="29" width="5.5703125" style="115" customWidth="1"/>
    <col min="30" max="30" width="6.140625" style="115" customWidth="1"/>
    <col min="31" max="31" width="5.5703125" style="115" customWidth="1"/>
    <col min="32" max="245" width="9" style="115"/>
    <col min="246" max="246" width="4" style="115" customWidth="1"/>
    <col min="247" max="247" width="5.140625" style="115" customWidth="1"/>
    <col min="248" max="248" width="8.7109375" style="115" customWidth="1"/>
    <col min="249" max="249" width="10" style="115" customWidth="1"/>
    <col min="250" max="250" width="10.140625" style="115" customWidth="1"/>
    <col min="251" max="251" width="6.5703125" style="115" customWidth="1"/>
    <col min="252" max="252" width="33" style="115" customWidth="1"/>
    <col min="253" max="253" width="6.7109375" style="115" customWidth="1"/>
    <col min="254" max="254" width="7.7109375" style="115" customWidth="1"/>
    <col min="255" max="255" width="5.28515625" style="115" customWidth="1"/>
    <col min="256" max="256" width="5" style="115" customWidth="1"/>
    <col min="257" max="257" width="10.28515625" style="115" customWidth="1"/>
    <col min="258" max="264" width="3.5703125" style="115" customWidth="1"/>
    <col min="265" max="265" width="6" style="115" customWidth="1"/>
    <col min="266" max="501" width="9" style="115"/>
    <col min="502" max="502" width="4" style="115" customWidth="1"/>
    <col min="503" max="503" width="5.140625" style="115" customWidth="1"/>
    <col min="504" max="504" width="8.7109375" style="115" customWidth="1"/>
    <col min="505" max="505" width="10" style="115" customWidth="1"/>
    <col min="506" max="506" width="10.140625" style="115" customWidth="1"/>
    <col min="507" max="507" width="6.5703125" style="115" customWidth="1"/>
    <col min="508" max="508" width="33" style="115" customWidth="1"/>
    <col min="509" max="509" width="6.7109375" style="115" customWidth="1"/>
    <col min="510" max="510" width="7.7109375" style="115" customWidth="1"/>
    <col min="511" max="511" width="5.28515625" style="115" customWidth="1"/>
    <col min="512" max="512" width="5" style="115" customWidth="1"/>
    <col min="513" max="513" width="10.28515625" style="115" customWidth="1"/>
    <col min="514" max="520" width="3.5703125" style="115" customWidth="1"/>
    <col min="521" max="521" width="6" style="115" customWidth="1"/>
    <col min="522" max="757" width="9" style="115"/>
    <col min="758" max="758" width="4" style="115" customWidth="1"/>
    <col min="759" max="759" width="5.140625" style="115" customWidth="1"/>
    <col min="760" max="760" width="8.7109375" style="115" customWidth="1"/>
    <col min="761" max="761" width="10" style="115" customWidth="1"/>
    <col min="762" max="762" width="10.140625" style="115" customWidth="1"/>
    <col min="763" max="763" width="6.5703125" style="115" customWidth="1"/>
    <col min="764" max="764" width="33" style="115" customWidth="1"/>
    <col min="765" max="765" width="6.7109375" style="115" customWidth="1"/>
    <col min="766" max="766" width="7.7109375" style="115" customWidth="1"/>
    <col min="767" max="767" width="5.28515625" style="115" customWidth="1"/>
    <col min="768" max="768" width="5" style="115" customWidth="1"/>
    <col min="769" max="769" width="10.28515625" style="115" customWidth="1"/>
    <col min="770" max="776" width="3.5703125" style="115" customWidth="1"/>
    <col min="777" max="777" width="6" style="115" customWidth="1"/>
    <col min="778" max="1013" width="9" style="115"/>
    <col min="1014" max="1014" width="4" style="115" customWidth="1"/>
    <col min="1015" max="1015" width="5.140625" style="115" customWidth="1"/>
    <col min="1016" max="1016" width="8.7109375" style="115" customWidth="1"/>
    <col min="1017" max="1017" width="10" style="115" customWidth="1"/>
    <col min="1018" max="1018" width="10.140625" style="115" customWidth="1"/>
    <col min="1019" max="1019" width="6.5703125" style="115" customWidth="1"/>
    <col min="1020" max="1020" width="33" style="115" customWidth="1"/>
    <col min="1021" max="1021" width="6.7109375" style="115" customWidth="1"/>
    <col min="1022" max="1022" width="7.7109375" style="115" customWidth="1"/>
    <col min="1023" max="1023" width="5.28515625" style="115" customWidth="1"/>
    <col min="1024" max="1024" width="5" style="115" customWidth="1"/>
    <col min="1025" max="1025" width="10.28515625" style="115" customWidth="1"/>
    <col min="1026" max="1032" width="3.5703125" style="115" customWidth="1"/>
    <col min="1033" max="1033" width="6" style="115" customWidth="1"/>
    <col min="1034" max="1269" width="9" style="115"/>
    <col min="1270" max="1270" width="4" style="115" customWidth="1"/>
    <col min="1271" max="1271" width="5.140625" style="115" customWidth="1"/>
    <col min="1272" max="1272" width="8.7109375" style="115" customWidth="1"/>
    <col min="1273" max="1273" width="10" style="115" customWidth="1"/>
    <col min="1274" max="1274" width="10.140625" style="115" customWidth="1"/>
    <col min="1275" max="1275" width="6.5703125" style="115" customWidth="1"/>
    <col min="1276" max="1276" width="33" style="115" customWidth="1"/>
    <col min="1277" max="1277" width="6.7109375" style="115" customWidth="1"/>
    <col min="1278" max="1278" width="7.7109375" style="115" customWidth="1"/>
    <col min="1279" max="1279" width="5.28515625" style="115" customWidth="1"/>
    <col min="1280" max="1280" width="5" style="115" customWidth="1"/>
    <col min="1281" max="1281" width="10.28515625" style="115" customWidth="1"/>
    <col min="1282" max="1288" width="3.5703125" style="115" customWidth="1"/>
    <col min="1289" max="1289" width="6" style="115" customWidth="1"/>
    <col min="1290" max="1525" width="9" style="115"/>
    <col min="1526" max="1526" width="4" style="115" customWidth="1"/>
    <col min="1527" max="1527" width="5.140625" style="115" customWidth="1"/>
    <col min="1528" max="1528" width="8.7109375" style="115" customWidth="1"/>
    <col min="1529" max="1529" width="10" style="115" customWidth="1"/>
    <col min="1530" max="1530" width="10.140625" style="115" customWidth="1"/>
    <col min="1531" max="1531" width="6.5703125" style="115" customWidth="1"/>
    <col min="1532" max="1532" width="33" style="115" customWidth="1"/>
    <col min="1533" max="1533" width="6.7109375" style="115" customWidth="1"/>
    <col min="1534" max="1534" width="7.7109375" style="115" customWidth="1"/>
    <col min="1535" max="1535" width="5.28515625" style="115" customWidth="1"/>
    <col min="1536" max="1536" width="5" style="115" customWidth="1"/>
    <col min="1537" max="1537" width="10.28515625" style="115" customWidth="1"/>
    <col min="1538" max="1544" width="3.5703125" style="115" customWidth="1"/>
    <col min="1545" max="1545" width="6" style="115" customWidth="1"/>
    <col min="1546" max="1781" width="9" style="115"/>
    <col min="1782" max="1782" width="4" style="115" customWidth="1"/>
    <col min="1783" max="1783" width="5.140625" style="115" customWidth="1"/>
    <col min="1784" max="1784" width="8.7109375" style="115" customWidth="1"/>
    <col min="1785" max="1785" width="10" style="115" customWidth="1"/>
    <col min="1786" max="1786" width="10.140625" style="115" customWidth="1"/>
    <col min="1787" max="1787" width="6.5703125" style="115" customWidth="1"/>
    <col min="1788" max="1788" width="33" style="115" customWidth="1"/>
    <col min="1789" max="1789" width="6.7109375" style="115" customWidth="1"/>
    <col min="1790" max="1790" width="7.7109375" style="115" customWidth="1"/>
    <col min="1791" max="1791" width="5.28515625" style="115" customWidth="1"/>
    <col min="1792" max="1792" width="5" style="115" customWidth="1"/>
    <col min="1793" max="1793" width="10.28515625" style="115" customWidth="1"/>
    <col min="1794" max="1800" width="3.5703125" style="115" customWidth="1"/>
    <col min="1801" max="1801" width="6" style="115" customWidth="1"/>
    <col min="1802" max="2037" width="9" style="115"/>
    <col min="2038" max="2038" width="4" style="115" customWidth="1"/>
    <col min="2039" max="2039" width="5.140625" style="115" customWidth="1"/>
    <col min="2040" max="2040" width="8.7109375" style="115" customWidth="1"/>
    <col min="2041" max="2041" width="10" style="115" customWidth="1"/>
    <col min="2042" max="2042" width="10.140625" style="115" customWidth="1"/>
    <col min="2043" max="2043" width="6.5703125" style="115" customWidth="1"/>
    <col min="2044" max="2044" width="33" style="115" customWidth="1"/>
    <col min="2045" max="2045" width="6.7109375" style="115" customWidth="1"/>
    <col min="2046" max="2046" width="7.7109375" style="115" customWidth="1"/>
    <col min="2047" max="2047" width="5.28515625" style="115" customWidth="1"/>
    <col min="2048" max="2048" width="5" style="115" customWidth="1"/>
    <col min="2049" max="2049" width="10.28515625" style="115" customWidth="1"/>
    <col min="2050" max="2056" width="3.5703125" style="115" customWidth="1"/>
    <col min="2057" max="2057" width="6" style="115" customWidth="1"/>
    <col min="2058" max="2293" width="9" style="115"/>
    <col min="2294" max="2294" width="4" style="115" customWidth="1"/>
    <col min="2295" max="2295" width="5.140625" style="115" customWidth="1"/>
    <col min="2296" max="2296" width="8.7109375" style="115" customWidth="1"/>
    <col min="2297" max="2297" width="10" style="115" customWidth="1"/>
    <col min="2298" max="2298" width="10.140625" style="115" customWidth="1"/>
    <col min="2299" max="2299" width="6.5703125" style="115" customWidth="1"/>
    <col min="2300" max="2300" width="33" style="115" customWidth="1"/>
    <col min="2301" max="2301" width="6.7109375" style="115" customWidth="1"/>
    <col min="2302" max="2302" width="7.7109375" style="115" customWidth="1"/>
    <col min="2303" max="2303" width="5.28515625" style="115" customWidth="1"/>
    <col min="2304" max="2304" width="5" style="115" customWidth="1"/>
    <col min="2305" max="2305" width="10.28515625" style="115" customWidth="1"/>
    <col min="2306" max="2312" width="3.5703125" style="115" customWidth="1"/>
    <col min="2313" max="2313" width="6" style="115" customWidth="1"/>
    <col min="2314" max="2549" width="9" style="115"/>
    <col min="2550" max="2550" width="4" style="115" customWidth="1"/>
    <col min="2551" max="2551" width="5.140625" style="115" customWidth="1"/>
    <col min="2552" max="2552" width="8.7109375" style="115" customWidth="1"/>
    <col min="2553" max="2553" width="10" style="115" customWidth="1"/>
    <col min="2554" max="2554" width="10.140625" style="115" customWidth="1"/>
    <col min="2555" max="2555" width="6.5703125" style="115" customWidth="1"/>
    <col min="2556" max="2556" width="33" style="115" customWidth="1"/>
    <col min="2557" max="2557" width="6.7109375" style="115" customWidth="1"/>
    <col min="2558" max="2558" width="7.7109375" style="115" customWidth="1"/>
    <col min="2559" max="2559" width="5.28515625" style="115" customWidth="1"/>
    <col min="2560" max="2560" width="5" style="115" customWidth="1"/>
    <col min="2561" max="2561" width="10.28515625" style="115" customWidth="1"/>
    <col min="2562" max="2568" width="3.5703125" style="115" customWidth="1"/>
    <col min="2569" max="2569" width="6" style="115" customWidth="1"/>
    <col min="2570" max="2805" width="9" style="115"/>
    <col min="2806" max="2806" width="4" style="115" customWidth="1"/>
    <col min="2807" max="2807" width="5.140625" style="115" customWidth="1"/>
    <col min="2808" max="2808" width="8.7109375" style="115" customWidth="1"/>
    <col min="2809" max="2809" width="10" style="115" customWidth="1"/>
    <col min="2810" max="2810" width="10.140625" style="115" customWidth="1"/>
    <col min="2811" max="2811" width="6.5703125" style="115" customWidth="1"/>
    <col min="2812" max="2812" width="33" style="115" customWidth="1"/>
    <col min="2813" max="2813" width="6.7109375" style="115" customWidth="1"/>
    <col min="2814" max="2814" width="7.7109375" style="115" customWidth="1"/>
    <col min="2815" max="2815" width="5.28515625" style="115" customWidth="1"/>
    <col min="2816" max="2816" width="5" style="115" customWidth="1"/>
    <col min="2817" max="2817" width="10.28515625" style="115" customWidth="1"/>
    <col min="2818" max="2824" width="3.5703125" style="115" customWidth="1"/>
    <col min="2825" max="2825" width="6" style="115" customWidth="1"/>
    <col min="2826" max="3061" width="9" style="115"/>
    <col min="3062" max="3062" width="4" style="115" customWidth="1"/>
    <col min="3063" max="3063" width="5.140625" style="115" customWidth="1"/>
    <col min="3064" max="3064" width="8.7109375" style="115" customWidth="1"/>
    <col min="3065" max="3065" width="10" style="115" customWidth="1"/>
    <col min="3066" max="3066" width="10.140625" style="115" customWidth="1"/>
    <col min="3067" max="3067" width="6.5703125" style="115" customWidth="1"/>
    <col min="3068" max="3068" width="33" style="115" customWidth="1"/>
    <col min="3069" max="3069" width="6.7109375" style="115" customWidth="1"/>
    <col min="3070" max="3070" width="7.7109375" style="115" customWidth="1"/>
    <col min="3071" max="3071" width="5.28515625" style="115" customWidth="1"/>
    <col min="3072" max="3072" width="5" style="115" customWidth="1"/>
    <col min="3073" max="3073" width="10.28515625" style="115" customWidth="1"/>
    <col min="3074" max="3080" width="3.5703125" style="115" customWidth="1"/>
    <col min="3081" max="3081" width="6" style="115" customWidth="1"/>
    <col min="3082" max="3317" width="9" style="115"/>
    <col min="3318" max="3318" width="4" style="115" customWidth="1"/>
    <col min="3319" max="3319" width="5.140625" style="115" customWidth="1"/>
    <col min="3320" max="3320" width="8.7109375" style="115" customWidth="1"/>
    <col min="3321" max="3321" width="10" style="115" customWidth="1"/>
    <col min="3322" max="3322" width="10.140625" style="115" customWidth="1"/>
    <col min="3323" max="3323" width="6.5703125" style="115" customWidth="1"/>
    <col min="3324" max="3324" width="33" style="115" customWidth="1"/>
    <col min="3325" max="3325" width="6.7109375" style="115" customWidth="1"/>
    <col min="3326" max="3326" width="7.7109375" style="115" customWidth="1"/>
    <col min="3327" max="3327" width="5.28515625" style="115" customWidth="1"/>
    <col min="3328" max="3328" width="5" style="115" customWidth="1"/>
    <col min="3329" max="3329" width="10.28515625" style="115" customWidth="1"/>
    <col min="3330" max="3336" width="3.5703125" style="115" customWidth="1"/>
    <col min="3337" max="3337" width="6" style="115" customWidth="1"/>
    <col min="3338" max="3573" width="9" style="115"/>
    <col min="3574" max="3574" width="4" style="115" customWidth="1"/>
    <col min="3575" max="3575" width="5.140625" style="115" customWidth="1"/>
    <col min="3576" max="3576" width="8.7109375" style="115" customWidth="1"/>
    <col min="3577" max="3577" width="10" style="115" customWidth="1"/>
    <col min="3578" max="3578" width="10.140625" style="115" customWidth="1"/>
    <col min="3579" max="3579" width="6.5703125" style="115" customWidth="1"/>
    <col min="3580" max="3580" width="33" style="115" customWidth="1"/>
    <col min="3581" max="3581" width="6.7109375" style="115" customWidth="1"/>
    <col min="3582" max="3582" width="7.7109375" style="115" customWidth="1"/>
    <col min="3583" max="3583" width="5.28515625" style="115" customWidth="1"/>
    <col min="3584" max="3584" width="5" style="115" customWidth="1"/>
    <col min="3585" max="3585" width="10.28515625" style="115" customWidth="1"/>
    <col min="3586" max="3592" width="3.5703125" style="115" customWidth="1"/>
    <col min="3593" max="3593" width="6" style="115" customWidth="1"/>
    <col min="3594" max="3829" width="9" style="115"/>
    <col min="3830" max="3830" width="4" style="115" customWidth="1"/>
    <col min="3831" max="3831" width="5.140625" style="115" customWidth="1"/>
    <col min="3832" max="3832" width="8.7109375" style="115" customWidth="1"/>
    <col min="3833" max="3833" width="10" style="115" customWidth="1"/>
    <col min="3834" max="3834" width="10.140625" style="115" customWidth="1"/>
    <col min="3835" max="3835" width="6.5703125" style="115" customWidth="1"/>
    <col min="3836" max="3836" width="33" style="115" customWidth="1"/>
    <col min="3837" max="3837" width="6.7109375" style="115" customWidth="1"/>
    <col min="3838" max="3838" width="7.7109375" style="115" customWidth="1"/>
    <col min="3839" max="3839" width="5.28515625" style="115" customWidth="1"/>
    <col min="3840" max="3840" width="5" style="115" customWidth="1"/>
    <col min="3841" max="3841" width="10.28515625" style="115" customWidth="1"/>
    <col min="3842" max="3848" width="3.5703125" style="115" customWidth="1"/>
    <col min="3849" max="3849" width="6" style="115" customWidth="1"/>
    <col min="3850" max="4085" width="9" style="115"/>
    <col min="4086" max="4086" width="4" style="115" customWidth="1"/>
    <col min="4087" max="4087" width="5.140625" style="115" customWidth="1"/>
    <col min="4088" max="4088" width="8.7109375" style="115" customWidth="1"/>
    <col min="4089" max="4089" width="10" style="115" customWidth="1"/>
    <col min="4090" max="4090" width="10.140625" style="115" customWidth="1"/>
    <col min="4091" max="4091" width="6.5703125" style="115" customWidth="1"/>
    <col min="4092" max="4092" width="33" style="115" customWidth="1"/>
    <col min="4093" max="4093" width="6.7109375" style="115" customWidth="1"/>
    <col min="4094" max="4094" width="7.7109375" style="115" customWidth="1"/>
    <col min="4095" max="4095" width="5.28515625" style="115" customWidth="1"/>
    <col min="4096" max="4096" width="5" style="115" customWidth="1"/>
    <col min="4097" max="4097" width="10.28515625" style="115" customWidth="1"/>
    <col min="4098" max="4104" width="3.5703125" style="115" customWidth="1"/>
    <col min="4105" max="4105" width="6" style="115" customWidth="1"/>
    <col min="4106" max="4341" width="9" style="115"/>
    <col min="4342" max="4342" width="4" style="115" customWidth="1"/>
    <col min="4343" max="4343" width="5.140625" style="115" customWidth="1"/>
    <col min="4344" max="4344" width="8.7109375" style="115" customWidth="1"/>
    <col min="4345" max="4345" width="10" style="115" customWidth="1"/>
    <col min="4346" max="4346" width="10.140625" style="115" customWidth="1"/>
    <col min="4347" max="4347" width="6.5703125" style="115" customWidth="1"/>
    <col min="4348" max="4348" width="33" style="115" customWidth="1"/>
    <col min="4349" max="4349" width="6.7109375" style="115" customWidth="1"/>
    <col min="4350" max="4350" width="7.7109375" style="115" customWidth="1"/>
    <col min="4351" max="4351" width="5.28515625" style="115" customWidth="1"/>
    <col min="4352" max="4352" width="5" style="115" customWidth="1"/>
    <col min="4353" max="4353" width="10.28515625" style="115" customWidth="1"/>
    <col min="4354" max="4360" width="3.5703125" style="115" customWidth="1"/>
    <col min="4361" max="4361" width="6" style="115" customWidth="1"/>
    <col min="4362" max="4597" width="9" style="115"/>
    <col min="4598" max="4598" width="4" style="115" customWidth="1"/>
    <col min="4599" max="4599" width="5.140625" style="115" customWidth="1"/>
    <col min="4600" max="4600" width="8.7109375" style="115" customWidth="1"/>
    <col min="4601" max="4601" width="10" style="115" customWidth="1"/>
    <col min="4602" max="4602" width="10.140625" style="115" customWidth="1"/>
    <col min="4603" max="4603" width="6.5703125" style="115" customWidth="1"/>
    <col min="4604" max="4604" width="33" style="115" customWidth="1"/>
    <col min="4605" max="4605" width="6.7109375" style="115" customWidth="1"/>
    <col min="4606" max="4606" width="7.7109375" style="115" customWidth="1"/>
    <col min="4607" max="4607" width="5.28515625" style="115" customWidth="1"/>
    <col min="4608" max="4608" width="5" style="115" customWidth="1"/>
    <col min="4609" max="4609" width="10.28515625" style="115" customWidth="1"/>
    <col min="4610" max="4616" width="3.5703125" style="115" customWidth="1"/>
    <col min="4617" max="4617" width="6" style="115" customWidth="1"/>
    <col min="4618" max="4853" width="9" style="115"/>
    <col min="4854" max="4854" width="4" style="115" customWidth="1"/>
    <col min="4855" max="4855" width="5.140625" style="115" customWidth="1"/>
    <col min="4856" max="4856" width="8.7109375" style="115" customWidth="1"/>
    <col min="4857" max="4857" width="10" style="115" customWidth="1"/>
    <col min="4858" max="4858" width="10.140625" style="115" customWidth="1"/>
    <col min="4859" max="4859" width="6.5703125" style="115" customWidth="1"/>
    <col min="4860" max="4860" width="33" style="115" customWidth="1"/>
    <col min="4861" max="4861" width="6.7109375" style="115" customWidth="1"/>
    <col min="4862" max="4862" width="7.7109375" style="115" customWidth="1"/>
    <col min="4863" max="4863" width="5.28515625" style="115" customWidth="1"/>
    <col min="4864" max="4864" width="5" style="115" customWidth="1"/>
    <col min="4865" max="4865" width="10.28515625" style="115" customWidth="1"/>
    <col min="4866" max="4872" width="3.5703125" style="115" customWidth="1"/>
    <col min="4873" max="4873" width="6" style="115" customWidth="1"/>
    <col min="4874" max="5109" width="9" style="115"/>
    <col min="5110" max="5110" width="4" style="115" customWidth="1"/>
    <col min="5111" max="5111" width="5.140625" style="115" customWidth="1"/>
    <col min="5112" max="5112" width="8.7109375" style="115" customWidth="1"/>
    <col min="5113" max="5113" width="10" style="115" customWidth="1"/>
    <col min="5114" max="5114" width="10.140625" style="115" customWidth="1"/>
    <col min="5115" max="5115" width="6.5703125" style="115" customWidth="1"/>
    <col min="5116" max="5116" width="33" style="115" customWidth="1"/>
    <col min="5117" max="5117" width="6.7109375" style="115" customWidth="1"/>
    <col min="5118" max="5118" width="7.7109375" style="115" customWidth="1"/>
    <col min="5119" max="5119" width="5.28515625" style="115" customWidth="1"/>
    <col min="5120" max="5120" width="5" style="115" customWidth="1"/>
    <col min="5121" max="5121" width="10.28515625" style="115" customWidth="1"/>
    <col min="5122" max="5128" width="3.5703125" style="115" customWidth="1"/>
    <col min="5129" max="5129" width="6" style="115" customWidth="1"/>
    <col min="5130" max="5365" width="9" style="115"/>
    <col min="5366" max="5366" width="4" style="115" customWidth="1"/>
    <col min="5367" max="5367" width="5.140625" style="115" customWidth="1"/>
    <col min="5368" max="5368" width="8.7109375" style="115" customWidth="1"/>
    <col min="5369" max="5369" width="10" style="115" customWidth="1"/>
    <col min="5370" max="5370" width="10.140625" style="115" customWidth="1"/>
    <col min="5371" max="5371" width="6.5703125" style="115" customWidth="1"/>
    <col min="5372" max="5372" width="33" style="115" customWidth="1"/>
    <col min="5373" max="5373" width="6.7109375" style="115" customWidth="1"/>
    <col min="5374" max="5374" width="7.7109375" style="115" customWidth="1"/>
    <col min="5375" max="5375" width="5.28515625" style="115" customWidth="1"/>
    <col min="5376" max="5376" width="5" style="115" customWidth="1"/>
    <col min="5377" max="5377" width="10.28515625" style="115" customWidth="1"/>
    <col min="5378" max="5384" width="3.5703125" style="115" customWidth="1"/>
    <col min="5385" max="5385" width="6" style="115" customWidth="1"/>
    <col min="5386" max="5621" width="9" style="115"/>
    <col min="5622" max="5622" width="4" style="115" customWidth="1"/>
    <col min="5623" max="5623" width="5.140625" style="115" customWidth="1"/>
    <col min="5624" max="5624" width="8.7109375" style="115" customWidth="1"/>
    <col min="5625" max="5625" width="10" style="115" customWidth="1"/>
    <col min="5626" max="5626" width="10.140625" style="115" customWidth="1"/>
    <col min="5627" max="5627" width="6.5703125" style="115" customWidth="1"/>
    <col min="5628" max="5628" width="33" style="115" customWidth="1"/>
    <col min="5629" max="5629" width="6.7109375" style="115" customWidth="1"/>
    <col min="5630" max="5630" width="7.7109375" style="115" customWidth="1"/>
    <col min="5631" max="5631" width="5.28515625" style="115" customWidth="1"/>
    <col min="5632" max="5632" width="5" style="115" customWidth="1"/>
    <col min="5633" max="5633" width="10.28515625" style="115" customWidth="1"/>
    <col min="5634" max="5640" width="3.5703125" style="115" customWidth="1"/>
    <col min="5641" max="5641" width="6" style="115" customWidth="1"/>
    <col min="5642" max="5877" width="9" style="115"/>
    <col min="5878" max="5878" width="4" style="115" customWidth="1"/>
    <col min="5879" max="5879" width="5.140625" style="115" customWidth="1"/>
    <col min="5880" max="5880" width="8.7109375" style="115" customWidth="1"/>
    <col min="5881" max="5881" width="10" style="115" customWidth="1"/>
    <col min="5882" max="5882" width="10.140625" style="115" customWidth="1"/>
    <col min="5883" max="5883" width="6.5703125" style="115" customWidth="1"/>
    <col min="5884" max="5884" width="33" style="115" customWidth="1"/>
    <col min="5885" max="5885" width="6.7109375" style="115" customWidth="1"/>
    <col min="5886" max="5886" width="7.7109375" style="115" customWidth="1"/>
    <col min="5887" max="5887" width="5.28515625" style="115" customWidth="1"/>
    <col min="5888" max="5888" width="5" style="115" customWidth="1"/>
    <col min="5889" max="5889" width="10.28515625" style="115" customWidth="1"/>
    <col min="5890" max="5896" width="3.5703125" style="115" customWidth="1"/>
    <col min="5897" max="5897" width="6" style="115" customWidth="1"/>
    <col min="5898" max="6133" width="9" style="115"/>
    <col min="6134" max="6134" width="4" style="115" customWidth="1"/>
    <col min="6135" max="6135" width="5.140625" style="115" customWidth="1"/>
    <col min="6136" max="6136" width="8.7109375" style="115" customWidth="1"/>
    <col min="6137" max="6137" width="10" style="115" customWidth="1"/>
    <col min="6138" max="6138" width="10.140625" style="115" customWidth="1"/>
    <col min="6139" max="6139" width="6.5703125" style="115" customWidth="1"/>
    <col min="6140" max="6140" width="33" style="115" customWidth="1"/>
    <col min="6141" max="6141" width="6.7109375" style="115" customWidth="1"/>
    <col min="6142" max="6142" width="7.7109375" style="115" customWidth="1"/>
    <col min="6143" max="6143" width="5.28515625" style="115" customWidth="1"/>
    <col min="6144" max="6144" width="5" style="115" customWidth="1"/>
    <col min="6145" max="6145" width="10.28515625" style="115" customWidth="1"/>
    <col min="6146" max="6152" width="3.5703125" style="115" customWidth="1"/>
    <col min="6153" max="6153" width="6" style="115" customWidth="1"/>
    <col min="6154" max="6389" width="9" style="115"/>
    <col min="6390" max="6390" width="4" style="115" customWidth="1"/>
    <col min="6391" max="6391" width="5.140625" style="115" customWidth="1"/>
    <col min="6392" max="6392" width="8.7109375" style="115" customWidth="1"/>
    <col min="6393" max="6393" width="10" style="115" customWidth="1"/>
    <col min="6394" max="6394" width="10.140625" style="115" customWidth="1"/>
    <col min="6395" max="6395" width="6.5703125" style="115" customWidth="1"/>
    <col min="6396" max="6396" width="33" style="115" customWidth="1"/>
    <col min="6397" max="6397" width="6.7109375" style="115" customWidth="1"/>
    <col min="6398" max="6398" width="7.7109375" style="115" customWidth="1"/>
    <col min="6399" max="6399" width="5.28515625" style="115" customWidth="1"/>
    <col min="6400" max="6400" width="5" style="115" customWidth="1"/>
    <col min="6401" max="6401" width="10.28515625" style="115" customWidth="1"/>
    <col min="6402" max="6408" width="3.5703125" style="115" customWidth="1"/>
    <col min="6409" max="6409" width="6" style="115" customWidth="1"/>
    <col min="6410" max="6645" width="9" style="115"/>
    <col min="6646" max="6646" width="4" style="115" customWidth="1"/>
    <col min="6647" max="6647" width="5.140625" style="115" customWidth="1"/>
    <col min="6648" max="6648" width="8.7109375" style="115" customWidth="1"/>
    <col min="6649" max="6649" width="10" style="115" customWidth="1"/>
    <col min="6650" max="6650" width="10.140625" style="115" customWidth="1"/>
    <col min="6651" max="6651" width="6.5703125" style="115" customWidth="1"/>
    <col min="6652" max="6652" width="33" style="115" customWidth="1"/>
    <col min="6653" max="6653" width="6.7109375" style="115" customWidth="1"/>
    <col min="6654" max="6654" width="7.7109375" style="115" customWidth="1"/>
    <col min="6655" max="6655" width="5.28515625" style="115" customWidth="1"/>
    <col min="6656" max="6656" width="5" style="115" customWidth="1"/>
    <col min="6657" max="6657" width="10.28515625" style="115" customWidth="1"/>
    <col min="6658" max="6664" width="3.5703125" style="115" customWidth="1"/>
    <col min="6665" max="6665" width="6" style="115" customWidth="1"/>
    <col min="6666" max="6901" width="9" style="115"/>
    <col min="6902" max="6902" width="4" style="115" customWidth="1"/>
    <col min="6903" max="6903" width="5.140625" style="115" customWidth="1"/>
    <col min="6904" max="6904" width="8.7109375" style="115" customWidth="1"/>
    <col min="6905" max="6905" width="10" style="115" customWidth="1"/>
    <col min="6906" max="6906" width="10.140625" style="115" customWidth="1"/>
    <col min="6907" max="6907" width="6.5703125" style="115" customWidth="1"/>
    <col min="6908" max="6908" width="33" style="115" customWidth="1"/>
    <col min="6909" max="6909" width="6.7109375" style="115" customWidth="1"/>
    <col min="6910" max="6910" width="7.7109375" style="115" customWidth="1"/>
    <col min="6911" max="6911" width="5.28515625" style="115" customWidth="1"/>
    <col min="6912" max="6912" width="5" style="115" customWidth="1"/>
    <col min="6913" max="6913" width="10.28515625" style="115" customWidth="1"/>
    <col min="6914" max="6920" width="3.5703125" style="115" customWidth="1"/>
    <col min="6921" max="6921" width="6" style="115" customWidth="1"/>
    <col min="6922" max="7157" width="9" style="115"/>
    <col min="7158" max="7158" width="4" style="115" customWidth="1"/>
    <col min="7159" max="7159" width="5.140625" style="115" customWidth="1"/>
    <col min="7160" max="7160" width="8.7109375" style="115" customWidth="1"/>
    <col min="7161" max="7161" width="10" style="115" customWidth="1"/>
    <col min="7162" max="7162" width="10.140625" style="115" customWidth="1"/>
    <col min="7163" max="7163" width="6.5703125" style="115" customWidth="1"/>
    <col min="7164" max="7164" width="33" style="115" customWidth="1"/>
    <col min="7165" max="7165" width="6.7109375" style="115" customWidth="1"/>
    <col min="7166" max="7166" width="7.7109375" style="115" customWidth="1"/>
    <col min="7167" max="7167" width="5.28515625" style="115" customWidth="1"/>
    <col min="7168" max="7168" width="5" style="115" customWidth="1"/>
    <col min="7169" max="7169" width="10.28515625" style="115" customWidth="1"/>
    <col min="7170" max="7176" width="3.5703125" style="115" customWidth="1"/>
    <col min="7177" max="7177" width="6" style="115" customWidth="1"/>
    <col min="7178" max="7413" width="9" style="115"/>
    <col min="7414" max="7414" width="4" style="115" customWidth="1"/>
    <col min="7415" max="7415" width="5.140625" style="115" customWidth="1"/>
    <col min="7416" max="7416" width="8.7109375" style="115" customWidth="1"/>
    <col min="7417" max="7417" width="10" style="115" customWidth="1"/>
    <col min="7418" max="7418" width="10.140625" style="115" customWidth="1"/>
    <col min="7419" max="7419" width="6.5703125" style="115" customWidth="1"/>
    <col min="7420" max="7420" width="33" style="115" customWidth="1"/>
    <col min="7421" max="7421" width="6.7109375" style="115" customWidth="1"/>
    <col min="7422" max="7422" width="7.7109375" style="115" customWidth="1"/>
    <col min="7423" max="7423" width="5.28515625" style="115" customWidth="1"/>
    <col min="7424" max="7424" width="5" style="115" customWidth="1"/>
    <col min="7425" max="7425" width="10.28515625" style="115" customWidth="1"/>
    <col min="7426" max="7432" width="3.5703125" style="115" customWidth="1"/>
    <col min="7433" max="7433" width="6" style="115" customWidth="1"/>
    <col min="7434" max="7669" width="9" style="115"/>
    <col min="7670" max="7670" width="4" style="115" customWidth="1"/>
    <col min="7671" max="7671" width="5.140625" style="115" customWidth="1"/>
    <col min="7672" max="7672" width="8.7109375" style="115" customWidth="1"/>
    <col min="7673" max="7673" width="10" style="115" customWidth="1"/>
    <col min="7674" max="7674" width="10.140625" style="115" customWidth="1"/>
    <col min="7675" max="7675" width="6.5703125" style="115" customWidth="1"/>
    <col min="7676" max="7676" width="33" style="115" customWidth="1"/>
    <col min="7677" max="7677" width="6.7109375" style="115" customWidth="1"/>
    <col min="7678" max="7678" width="7.7109375" style="115" customWidth="1"/>
    <col min="7679" max="7679" width="5.28515625" style="115" customWidth="1"/>
    <col min="7680" max="7680" width="5" style="115" customWidth="1"/>
    <col min="7681" max="7681" width="10.28515625" style="115" customWidth="1"/>
    <col min="7682" max="7688" width="3.5703125" style="115" customWidth="1"/>
    <col min="7689" max="7689" width="6" style="115" customWidth="1"/>
    <col min="7690" max="7925" width="9" style="115"/>
    <col min="7926" max="7926" width="4" style="115" customWidth="1"/>
    <col min="7927" max="7927" width="5.140625" style="115" customWidth="1"/>
    <col min="7928" max="7928" width="8.7109375" style="115" customWidth="1"/>
    <col min="7929" max="7929" width="10" style="115" customWidth="1"/>
    <col min="7930" max="7930" width="10.140625" style="115" customWidth="1"/>
    <col min="7931" max="7931" width="6.5703125" style="115" customWidth="1"/>
    <col min="7932" max="7932" width="33" style="115" customWidth="1"/>
    <col min="7933" max="7933" width="6.7109375" style="115" customWidth="1"/>
    <col min="7934" max="7934" width="7.7109375" style="115" customWidth="1"/>
    <col min="7935" max="7935" width="5.28515625" style="115" customWidth="1"/>
    <col min="7936" max="7936" width="5" style="115" customWidth="1"/>
    <col min="7937" max="7937" width="10.28515625" style="115" customWidth="1"/>
    <col min="7938" max="7944" width="3.5703125" style="115" customWidth="1"/>
    <col min="7945" max="7945" width="6" style="115" customWidth="1"/>
    <col min="7946" max="8181" width="9" style="115"/>
    <col min="8182" max="8182" width="4" style="115" customWidth="1"/>
    <col min="8183" max="8183" width="5.140625" style="115" customWidth="1"/>
    <col min="8184" max="8184" width="8.7109375" style="115" customWidth="1"/>
    <col min="8185" max="8185" width="10" style="115" customWidth="1"/>
    <col min="8186" max="8186" width="10.140625" style="115" customWidth="1"/>
    <col min="8187" max="8187" width="6.5703125" style="115" customWidth="1"/>
    <col min="8188" max="8188" width="33" style="115" customWidth="1"/>
    <col min="8189" max="8189" width="6.7109375" style="115" customWidth="1"/>
    <col min="8190" max="8190" width="7.7109375" style="115" customWidth="1"/>
    <col min="8191" max="8191" width="5.28515625" style="115" customWidth="1"/>
    <col min="8192" max="8192" width="5" style="115" customWidth="1"/>
    <col min="8193" max="8193" width="10.28515625" style="115" customWidth="1"/>
    <col min="8194" max="8200" width="3.5703125" style="115" customWidth="1"/>
    <col min="8201" max="8201" width="6" style="115" customWidth="1"/>
    <col min="8202" max="8437" width="9" style="115"/>
    <col min="8438" max="8438" width="4" style="115" customWidth="1"/>
    <col min="8439" max="8439" width="5.140625" style="115" customWidth="1"/>
    <col min="8440" max="8440" width="8.7109375" style="115" customWidth="1"/>
    <col min="8441" max="8441" width="10" style="115" customWidth="1"/>
    <col min="8442" max="8442" width="10.140625" style="115" customWidth="1"/>
    <col min="8443" max="8443" width="6.5703125" style="115" customWidth="1"/>
    <col min="8444" max="8444" width="33" style="115" customWidth="1"/>
    <col min="8445" max="8445" width="6.7109375" style="115" customWidth="1"/>
    <col min="8446" max="8446" width="7.7109375" style="115" customWidth="1"/>
    <col min="8447" max="8447" width="5.28515625" style="115" customWidth="1"/>
    <col min="8448" max="8448" width="5" style="115" customWidth="1"/>
    <col min="8449" max="8449" width="10.28515625" style="115" customWidth="1"/>
    <col min="8450" max="8456" width="3.5703125" style="115" customWidth="1"/>
    <col min="8457" max="8457" width="6" style="115" customWidth="1"/>
    <col min="8458" max="8693" width="9" style="115"/>
    <col min="8694" max="8694" width="4" style="115" customWidth="1"/>
    <col min="8695" max="8695" width="5.140625" style="115" customWidth="1"/>
    <col min="8696" max="8696" width="8.7109375" style="115" customWidth="1"/>
    <col min="8697" max="8697" width="10" style="115" customWidth="1"/>
    <col min="8698" max="8698" width="10.140625" style="115" customWidth="1"/>
    <col min="8699" max="8699" width="6.5703125" style="115" customWidth="1"/>
    <col min="8700" max="8700" width="33" style="115" customWidth="1"/>
    <col min="8701" max="8701" width="6.7109375" style="115" customWidth="1"/>
    <col min="8702" max="8702" width="7.7109375" style="115" customWidth="1"/>
    <col min="8703" max="8703" width="5.28515625" style="115" customWidth="1"/>
    <col min="8704" max="8704" width="5" style="115" customWidth="1"/>
    <col min="8705" max="8705" width="10.28515625" style="115" customWidth="1"/>
    <col min="8706" max="8712" width="3.5703125" style="115" customWidth="1"/>
    <col min="8713" max="8713" width="6" style="115" customWidth="1"/>
    <col min="8714" max="8949" width="9" style="115"/>
    <col min="8950" max="8950" width="4" style="115" customWidth="1"/>
    <col min="8951" max="8951" width="5.140625" style="115" customWidth="1"/>
    <col min="8952" max="8952" width="8.7109375" style="115" customWidth="1"/>
    <col min="8953" max="8953" width="10" style="115" customWidth="1"/>
    <col min="8954" max="8954" width="10.140625" style="115" customWidth="1"/>
    <col min="8955" max="8955" width="6.5703125" style="115" customWidth="1"/>
    <col min="8956" max="8956" width="33" style="115" customWidth="1"/>
    <col min="8957" max="8957" width="6.7109375" style="115" customWidth="1"/>
    <col min="8958" max="8958" width="7.7109375" style="115" customWidth="1"/>
    <col min="8959" max="8959" width="5.28515625" style="115" customWidth="1"/>
    <col min="8960" max="8960" width="5" style="115" customWidth="1"/>
    <col min="8961" max="8961" width="10.28515625" style="115" customWidth="1"/>
    <col min="8962" max="8968" width="3.5703125" style="115" customWidth="1"/>
    <col min="8969" max="8969" width="6" style="115" customWidth="1"/>
    <col min="8970" max="9205" width="9" style="115"/>
    <col min="9206" max="9206" width="4" style="115" customWidth="1"/>
    <col min="9207" max="9207" width="5.140625" style="115" customWidth="1"/>
    <col min="9208" max="9208" width="8.7109375" style="115" customWidth="1"/>
    <col min="9209" max="9209" width="10" style="115" customWidth="1"/>
    <col min="9210" max="9210" width="10.140625" style="115" customWidth="1"/>
    <col min="9211" max="9211" width="6.5703125" style="115" customWidth="1"/>
    <col min="9212" max="9212" width="33" style="115" customWidth="1"/>
    <col min="9213" max="9213" width="6.7109375" style="115" customWidth="1"/>
    <col min="9214" max="9214" width="7.7109375" style="115" customWidth="1"/>
    <col min="9215" max="9215" width="5.28515625" style="115" customWidth="1"/>
    <col min="9216" max="9216" width="5" style="115" customWidth="1"/>
    <col min="9217" max="9217" width="10.28515625" style="115" customWidth="1"/>
    <col min="9218" max="9224" width="3.5703125" style="115" customWidth="1"/>
    <col min="9225" max="9225" width="6" style="115" customWidth="1"/>
    <col min="9226" max="9461" width="9" style="115"/>
    <col min="9462" max="9462" width="4" style="115" customWidth="1"/>
    <col min="9463" max="9463" width="5.140625" style="115" customWidth="1"/>
    <col min="9464" max="9464" width="8.7109375" style="115" customWidth="1"/>
    <col min="9465" max="9465" width="10" style="115" customWidth="1"/>
    <col min="9466" max="9466" width="10.140625" style="115" customWidth="1"/>
    <col min="9467" max="9467" width="6.5703125" style="115" customWidth="1"/>
    <col min="9468" max="9468" width="33" style="115" customWidth="1"/>
    <col min="9469" max="9469" width="6.7109375" style="115" customWidth="1"/>
    <col min="9470" max="9470" width="7.7109375" style="115" customWidth="1"/>
    <col min="9471" max="9471" width="5.28515625" style="115" customWidth="1"/>
    <col min="9472" max="9472" width="5" style="115" customWidth="1"/>
    <col min="9473" max="9473" width="10.28515625" style="115" customWidth="1"/>
    <col min="9474" max="9480" width="3.5703125" style="115" customWidth="1"/>
    <col min="9481" max="9481" width="6" style="115" customWidth="1"/>
    <col min="9482" max="9717" width="9" style="115"/>
    <col min="9718" max="9718" width="4" style="115" customWidth="1"/>
    <col min="9719" max="9719" width="5.140625" style="115" customWidth="1"/>
    <col min="9720" max="9720" width="8.7109375" style="115" customWidth="1"/>
    <col min="9721" max="9721" width="10" style="115" customWidth="1"/>
    <col min="9722" max="9722" width="10.140625" style="115" customWidth="1"/>
    <col min="9723" max="9723" width="6.5703125" style="115" customWidth="1"/>
    <col min="9724" max="9724" width="33" style="115" customWidth="1"/>
    <col min="9725" max="9725" width="6.7109375" style="115" customWidth="1"/>
    <col min="9726" max="9726" width="7.7109375" style="115" customWidth="1"/>
    <col min="9727" max="9727" width="5.28515625" style="115" customWidth="1"/>
    <col min="9728" max="9728" width="5" style="115" customWidth="1"/>
    <col min="9729" max="9729" width="10.28515625" style="115" customWidth="1"/>
    <col min="9730" max="9736" width="3.5703125" style="115" customWidth="1"/>
    <col min="9737" max="9737" width="6" style="115" customWidth="1"/>
    <col min="9738" max="9973" width="9" style="115"/>
    <col min="9974" max="9974" width="4" style="115" customWidth="1"/>
    <col min="9975" max="9975" width="5.140625" style="115" customWidth="1"/>
    <col min="9976" max="9976" width="8.7109375" style="115" customWidth="1"/>
    <col min="9977" max="9977" width="10" style="115" customWidth="1"/>
    <col min="9978" max="9978" width="10.140625" style="115" customWidth="1"/>
    <col min="9979" max="9979" width="6.5703125" style="115" customWidth="1"/>
    <col min="9980" max="9980" width="33" style="115" customWidth="1"/>
    <col min="9981" max="9981" width="6.7109375" style="115" customWidth="1"/>
    <col min="9982" max="9982" width="7.7109375" style="115" customWidth="1"/>
    <col min="9983" max="9983" width="5.28515625" style="115" customWidth="1"/>
    <col min="9984" max="9984" width="5" style="115" customWidth="1"/>
    <col min="9985" max="9985" width="10.28515625" style="115" customWidth="1"/>
    <col min="9986" max="9992" width="3.5703125" style="115" customWidth="1"/>
    <col min="9993" max="9993" width="6" style="115" customWidth="1"/>
    <col min="9994" max="10229" width="9" style="115"/>
    <col min="10230" max="10230" width="4" style="115" customWidth="1"/>
    <col min="10231" max="10231" width="5.140625" style="115" customWidth="1"/>
    <col min="10232" max="10232" width="8.7109375" style="115" customWidth="1"/>
    <col min="10233" max="10233" width="10" style="115" customWidth="1"/>
    <col min="10234" max="10234" width="10.140625" style="115" customWidth="1"/>
    <col min="10235" max="10235" width="6.5703125" style="115" customWidth="1"/>
    <col min="10236" max="10236" width="33" style="115" customWidth="1"/>
    <col min="10237" max="10237" width="6.7109375" style="115" customWidth="1"/>
    <col min="10238" max="10238" width="7.7109375" style="115" customWidth="1"/>
    <col min="10239" max="10239" width="5.28515625" style="115" customWidth="1"/>
    <col min="10240" max="10240" width="5" style="115" customWidth="1"/>
    <col min="10241" max="10241" width="10.28515625" style="115" customWidth="1"/>
    <col min="10242" max="10248" width="3.5703125" style="115" customWidth="1"/>
    <col min="10249" max="10249" width="6" style="115" customWidth="1"/>
    <col min="10250" max="10485" width="9" style="115"/>
    <col min="10486" max="10486" width="4" style="115" customWidth="1"/>
    <col min="10487" max="10487" width="5.140625" style="115" customWidth="1"/>
    <col min="10488" max="10488" width="8.7109375" style="115" customWidth="1"/>
    <col min="10489" max="10489" width="10" style="115" customWidth="1"/>
    <col min="10490" max="10490" width="10.140625" style="115" customWidth="1"/>
    <col min="10491" max="10491" width="6.5703125" style="115" customWidth="1"/>
    <col min="10492" max="10492" width="33" style="115" customWidth="1"/>
    <col min="10493" max="10493" width="6.7109375" style="115" customWidth="1"/>
    <col min="10494" max="10494" width="7.7109375" style="115" customWidth="1"/>
    <col min="10495" max="10495" width="5.28515625" style="115" customWidth="1"/>
    <col min="10496" max="10496" width="5" style="115" customWidth="1"/>
    <col min="10497" max="10497" width="10.28515625" style="115" customWidth="1"/>
    <col min="10498" max="10504" width="3.5703125" style="115" customWidth="1"/>
    <col min="10505" max="10505" width="6" style="115" customWidth="1"/>
    <col min="10506" max="10741" width="9" style="115"/>
    <col min="10742" max="10742" width="4" style="115" customWidth="1"/>
    <col min="10743" max="10743" width="5.140625" style="115" customWidth="1"/>
    <col min="10744" max="10744" width="8.7109375" style="115" customWidth="1"/>
    <col min="10745" max="10745" width="10" style="115" customWidth="1"/>
    <col min="10746" max="10746" width="10.140625" style="115" customWidth="1"/>
    <col min="10747" max="10747" width="6.5703125" style="115" customWidth="1"/>
    <col min="10748" max="10748" width="33" style="115" customWidth="1"/>
    <col min="10749" max="10749" width="6.7109375" style="115" customWidth="1"/>
    <col min="10750" max="10750" width="7.7109375" style="115" customWidth="1"/>
    <col min="10751" max="10751" width="5.28515625" style="115" customWidth="1"/>
    <col min="10752" max="10752" width="5" style="115" customWidth="1"/>
    <col min="10753" max="10753" width="10.28515625" style="115" customWidth="1"/>
    <col min="10754" max="10760" width="3.5703125" style="115" customWidth="1"/>
    <col min="10761" max="10761" width="6" style="115" customWidth="1"/>
    <col min="10762" max="10997" width="9" style="115"/>
    <col min="10998" max="10998" width="4" style="115" customWidth="1"/>
    <col min="10999" max="10999" width="5.140625" style="115" customWidth="1"/>
    <col min="11000" max="11000" width="8.7109375" style="115" customWidth="1"/>
    <col min="11001" max="11001" width="10" style="115" customWidth="1"/>
    <col min="11002" max="11002" width="10.140625" style="115" customWidth="1"/>
    <col min="11003" max="11003" width="6.5703125" style="115" customWidth="1"/>
    <col min="11004" max="11004" width="33" style="115" customWidth="1"/>
    <col min="11005" max="11005" width="6.7109375" style="115" customWidth="1"/>
    <col min="11006" max="11006" width="7.7109375" style="115" customWidth="1"/>
    <col min="11007" max="11007" width="5.28515625" style="115" customWidth="1"/>
    <col min="11008" max="11008" width="5" style="115" customWidth="1"/>
    <col min="11009" max="11009" width="10.28515625" style="115" customWidth="1"/>
    <col min="11010" max="11016" width="3.5703125" style="115" customWidth="1"/>
    <col min="11017" max="11017" width="6" style="115" customWidth="1"/>
    <col min="11018" max="11253" width="9" style="115"/>
    <col min="11254" max="11254" width="4" style="115" customWidth="1"/>
    <col min="11255" max="11255" width="5.140625" style="115" customWidth="1"/>
    <col min="11256" max="11256" width="8.7109375" style="115" customWidth="1"/>
    <col min="11257" max="11257" width="10" style="115" customWidth="1"/>
    <col min="11258" max="11258" width="10.140625" style="115" customWidth="1"/>
    <col min="11259" max="11259" width="6.5703125" style="115" customWidth="1"/>
    <col min="11260" max="11260" width="33" style="115" customWidth="1"/>
    <col min="11261" max="11261" width="6.7109375" style="115" customWidth="1"/>
    <col min="11262" max="11262" width="7.7109375" style="115" customWidth="1"/>
    <col min="11263" max="11263" width="5.28515625" style="115" customWidth="1"/>
    <col min="11264" max="11264" width="5" style="115" customWidth="1"/>
    <col min="11265" max="11265" width="10.28515625" style="115" customWidth="1"/>
    <col min="11266" max="11272" width="3.5703125" style="115" customWidth="1"/>
    <col min="11273" max="11273" width="6" style="115" customWidth="1"/>
    <col min="11274" max="11509" width="9" style="115"/>
    <col min="11510" max="11510" width="4" style="115" customWidth="1"/>
    <col min="11511" max="11511" width="5.140625" style="115" customWidth="1"/>
    <col min="11512" max="11512" width="8.7109375" style="115" customWidth="1"/>
    <col min="11513" max="11513" width="10" style="115" customWidth="1"/>
    <col min="11514" max="11514" width="10.140625" style="115" customWidth="1"/>
    <col min="11515" max="11515" width="6.5703125" style="115" customWidth="1"/>
    <col min="11516" max="11516" width="33" style="115" customWidth="1"/>
    <col min="11517" max="11517" width="6.7109375" style="115" customWidth="1"/>
    <col min="11518" max="11518" width="7.7109375" style="115" customWidth="1"/>
    <col min="11519" max="11519" width="5.28515625" style="115" customWidth="1"/>
    <col min="11520" max="11520" width="5" style="115" customWidth="1"/>
    <col min="11521" max="11521" width="10.28515625" style="115" customWidth="1"/>
    <col min="11522" max="11528" width="3.5703125" style="115" customWidth="1"/>
    <col min="11529" max="11529" width="6" style="115" customWidth="1"/>
    <col min="11530" max="11765" width="9" style="115"/>
    <col min="11766" max="11766" width="4" style="115" customWidth="1"/>
    <col min="11767" max="11767" width="5.140625" style="115" customWidth="1"/>
    <col min="11768" max="11768" width="8.7109375" style="115" customWidth="1"/>
    <col min="11769" max="11769" width="10" style="115" customWidth="1"/>
    <col min="11770" max="11770" width="10.140625" style="115" customWidth="1"/>
    <col min="11771" max="11771" width="6.5703125" style="115" customWidth="1"/>
    <col min="11772" max="11772" width="33" style="115" customWidth="1"/>
    <col min="11773" max="11773" width="6.7109375" style="115" customWidth="1"/>
    <col min="11774" max="11774" width="7.7109375" style="115" customWidth="1"/>
    <col min="11775" max="11775" width="5.28515625" style="115" customWidth="1"/>
    <col min="11776" max="11776" width="5" style="115" customWidth="1"/>
    <col min="11777" max="11777" width="10.28515625" style="115" customWidth="1"/>
    <col min="11778" max="11784" width="3.5703125" style="115" customWidth="1"/>
    <col min="11785" max="11785" width="6" style="115" customWidth="1"/>
    <col min="11786" max="12021" width="9" style="115"/>
    <col min="12022" max="12022" width="4" style="115" customWidth="1"/>
    <col min="12023" max="12023" width="5.140625" style="115" customWidth="1"/>
    <col min="12024" max="12024" width="8.7109375" style="115" customWidth="1"/>
    <col min="12025" max="12025" width="10" style="115" customWidth="1"/>
    <col min="12026" max="12026" width="10.140625" style="115" customWidth="1"/>
    <col min="12027" max="12027" width="6.5703125" style="115" customWidth="1"/>
    <col min="12028" max="12028" width="33" style="115" customWidth="1"/>
    <col min="12029" max="12029" width="6.7109375" style="115" customWidth="1"/>
    <col min="12030" max="12030" width="7.7109375" style="115" customWidth="1"/>
    <col min="12031" max="12031" width="5.28515625" style="115" customWidth="1"/>
    <col min="12032" max="12032" width="5" style="115" customWidth="1"/>
    <col min="12033" max="12033" width="10.28515625" style="115" customWidth="1"/>
    <col min="12034" max="12040" width="3.5703125" style="115" customWidth="1"/>
    <col min="12041" max="12041" width="6" style="115" customWidth="1"/>
    <col min="12042" max="12277" width="9" style="115"/>
    <col min="12278" max="12278" width="4" style="115" customWidth="1"/>
    <col min="12279" max="12279" width="5.140625" style="115" customWidth="1"/>
    <col min="12280" max="12280" width="8.7109375" style="115" customWidth="1"/>
    <col min="12281" max="12281" width="10" style="115" customWidth="1"/>
    <col min="12282" max="12282" width="10.140625" style="115" customWidth="1"/>
    <col min="12283" max="12283" width="6.5703125" style="115" customWidth="1"/>
    <col min="12284" max="12284" width="33" style="115" customWidth="1"/>
    <col min="12285" max="12285" width="6.7109375" style="115" customWidth="1"/>
    <col min="12286" max="12286" width="7.7109375" style="115" customWidth="1"/>
    <col min="12287" max="12287" width="5.28515625" style="115" customWidth="1"/>
    <col min="12288" max="12288" width="5" style="115" customWidth="1"/>
    <col min="12289" max="12289" width="10.28515625" style="115" customWidth="1"/>
    <col min="12290" max="12296" width="3.5703125" style="115" customWidth="1"/>
    <col min="12297" max="12297" width="6" style="115" customWidth="1"/>
    <col min="12298" max="12533" width="9" style="115"/>
    <col min="12534" max="12534" width="4" style="115" customWidth="1"/>
    <col min="12535" max="12535" width="5.140625" style="115" customWidth="1"/>
    <col min="12536" max="12536" width="8.7109375" style="115" customWidth="1"/>
    <col min="12537" max="12537" width="10" style="115" customWidth="1"/>
    <col min="12538" max="12538" width="10.140625" style="115" customWidth="1"/>
    <col min="12539" max="12539" width="6.5703125" style="115" customWidth="1"/>
    <col min="12540" max="12540" width="33" style="115" customWidth="1"/>
    <col min="12541" max="12541" width="6.7109375" style="115" customWidth="1"/>
    <col min="12542" max="12542" width="7.7109375" style="115" customWidth="1"/>
    <col min="12543" max="12543" width="5.28515625" style="115" customWidth="1"/>
    <col min="12544" max="12544" width="5" style="115" customWidth="1"/>
    <col min="12545" max="12545" width="10.28515625" style="115" customWidth="1"/>
    <col min="12546" max="12552" width="3.5703125" style="115" customWidth="1"/>
    <col min="12553" max="12553" width="6" style="115" customWidth="1"/>
    <col min="12554" max="12789" width="9" style="115"/>
    <col min="12790" max="12790" width="4" style="115" customWidth="1"/>
    <col min="12791" max="12791" width="5.140625" style="115" customWidth="1"/>
    <col min="12792" max="12792" width="8.7109375" style="115" customWidth="1"/>
    <col min="12793" max="12793" width="10" style="115" customWidth="1"/>
    <col min="12794" max="12794" width="10.140625" style="115" customWidth="1"/>
    <col min="12795" max="12795" width="6.5703125" style="115" customWidth="1"/>
    <col min="12796" max="12796" width="33" style="115" customWidth="1"/>
    <col min="12797" max="12797" width="6.7109375" style="115" customWidth="1"/>
    <col min="12798" max="12798" width="7.7109375" style="115" customWidth="1"/>
    <col min="12799" max="12799" width="5.28515625" style="115" customWidth="1"/>
    <col min="12800" max="12800" width="5" style="115" customWidth="1"/>
    <col min="12801" max="12801" width="10.28515625" style="115" customWidth="1"/>
    <col min="12802" max="12808" width="3.5703125" style="115" customWidth="1"/>
    <col min="12809" max="12809" width="6" style="115" customWidth="1"/>
    <col min="12810" max="13045" width="9" style="115"/>
    <col min="13046" max="13046" width="4" style="115" customWidth="1"/>
    <col min="13047" max="13047" width="5.140625" style="115" customWidth="1"/>
    <col min="13048" max="13048" width="8.7109375" style="115" customWidth="1"/>
    <col min="13049" max="13049" width="10" style="115" customWidth="1"/>
    <col min="13050" max="13050" width="10.140625" style="115" customWidth="1"/>
    <col min="13051" max="13051" width="6.5703125" style="115" customWidth="1"/>
    <col min="13052" max="13052" width="33" style="115" customWidth="1"/>
    <col min="13053" max="13053" width="6.7109375" style="115" customWidth="1"/>
    <col min="13054" max="13054" width="7.7109375" style="115" customWidth="1"/>
    <col min="13055" max="13055" width="5.28515625" style="115" customWidth="1"/>
    <col min="13056" max="13056" width="5" style="115" customWidth="1"/>
    <col min="13057" max="13057" width="10.28515625" style="115" customWidth="1"/>
    <col min="13058" max="13064" width="3.5703125" style="115" customWidth="1"/>
    <col min="13065" max="13065" width="6" style="115" customWidth="1"/>
    <col min="13066" max="13301" width="9" style="115"/>
    <col min="13302" max="13302" width="4" style="115" customWidth="1"/>
    <col min="13303" max="13303" width="5.140625" style="115" customWidth="1"/>
    <col min="13304" max="13304" width="8.7109375" style="115" customWidth="1"/>
    <col min="13305" max="13305" width="10" style="115" customWidth="1"/>
    <col min="13306" max="13306" width="10.140625" style="115" customWidth="1"/>
    <col min="13307" max="13307" width="6.5703125" style="115" customWidth="1"/>
    <col min="13308" max="13308" width="33" style="115" customWidth="1"/>
    <col min="13309" max="13309" width="6.7109375" style="115" customWidth="1"/>
    <col min="13310" max="13310" width="7.7109375" style="115" customWidth="1"/>
    <col min="13311" max="13311" width="5.28515625" style="115" customWidth="1"/>
    <col min="13312" max="13312" width="5" style="115" customWidth="1"/>
    <col min="13313" max="13313" width="10.28515625" style="115" customWidth="1"/>
    <col min="13314" max="13320" width="3.5703125" style="115" customWidth="1"/>
    <col min="13321" max="13321" width="6" style="115" customWidth="1"/>
    <col min="13322" max="13557" width="9" style="115"/>
    <col min="13558" max="13558" width="4" style="115" customWidth="1"/>
    <col min="13559" max="13559" width="5.140625" style="115" customWidth="1"/>
    <col min="13560" max="13560" width="8.7109375" style="115" customWidth="1"/>
    <col min="13561" max="13561" width="10" style="115" customWidth="1"/>
    <col min="13562" max="13562" width="10.140625" style="115" customWidth="1"/>
    <col min="13563" max="13563" width="6.5703125" style="115" customWidth="1"/>
    <col min="13564" max="13564" width="33" style="115" customWidth="1"/>
    <col min="13565" max="13565" width="6.7109375" style="115" customWidth="1"/>
    <col min="13566" max="13566" width="7.7109375" style="115" customWidth="1"/>
    <col min="13567" max="13567" width="5.28515625" style="115" customWidth="1"/>
    <col min="13568" max="13568" width="5" style="115" customWidth="1"/>
    <col min="13569" max="13569" width="10.28515625" style="115" customWidth="1"/>
    <col min="13570" max="13576" width="3.5703125" style="115" customWidth="1"/>
    <col min="13577" max="13577" width="6" style="115" customWidth="1"/>
    <col min="13578" max="13813" width="9" style="115"/>
    <col min="13814" max="13814" width="4" style="115" customWidth="1"/>
    <col min="13815" max="13815" width="5.140625" style="115" customWidth="1"/>
    <col min="13816" max="13816" width="8.7109375" style="115" customWidth="1"/>
    <col min="13817" max="13817" width="10" style="115" customWidth="1"/>
    <col min="13818" max="13818" width="10.140625" style="115" customWidth="1"/>
    <col min="13819" max="13819" width="6.5703125" style="115" customWidth="1"/>
    <col min="13820" max="13820" width="33" style="115" customWidth="1"/>
    <col min="13821" max="13821" width="6.7109375" style="115" customWidth="1"/>
    <col min="13822" max="13822" width="7.7109375" style="115" customWidth="1"/>
    <col min="13823" max="13823" width="5.28515625" style="115" customWidth="1"/>
    <col min="13824" max="13824" width="5" style="115" customWidth="1"/>
    <col min="13825" max="13825" width="10.28515625" style="115" customWidth="1"/>
    <col min="13826" max="13832" width="3.5703125" style="115" customWidth="1"/>
    <col min="13833" max="13833" width="6" style="115" customWidth="1"/>
    <col min="13834" max="14069" width="9" style="115"/>
    <col min="14070" max="14070" width="4" style="115" customWidth="1"/>
    <col min="14071" max="14071" width="5.140625" style="115" customWidth="1"/>
    <col min="14072" max="14072" width="8.7109375" style="115" customWidth="1"/>
    <col min="14073" max="14073" width="10" style="115" customWidth="1"/>
    <col min="14074" max="14074" width="10.140625" style="115" customWidth="1"/>
    <col min="14075" max="14075" width="6.5703125" style="115" customWidth="1"/>
    <col min="14076" max="14076" width="33" style="115" customWidth="1"/>
    <col min="14077" max="14077" width="6.7109375" style="115" customWidth="1"/>
    <col min="14078" max="14078" width="7.7109375" style="115" customWidth="1"/>
    <col min="14079" max="14079" width="5.28515625" style="115" customWidth="1"/>
    <col min="14080" max="14080" width="5" style="115" customWidth="1"/>
    <col min="14081" max="14081" width="10.28515625" style="115" customWidth="1"/>
    <col min="14082" max="14088" width="3.5703125" style="115" customWidth="1"/>
    <col min="14089" max="14089" width="6" style="115" customWidth="1"/>
    <col min="14090" max="14325" width="9" style="115"/>
    <col min="14326" max="14326" width="4" style="115" customWidth="1"/>
    <col min="14327" max="14327" width="5.140625" style="115" customWidth="1"/>
    <col min="14328" max="14328" width="8.7109375" style="115" customWidth="1"/>
    <col min="14329" max="14329" width="10" style="115" customWidth="1"/>
    <col min="14330" max="14330" width="10.140625" style="115" customWidth="1"/>
    <col min="14331" max="14331" width="6.5703125" style="115" customWidth="1"/>
    <col min="14332" max="14332" width="33" style="115" customWidth="1"/>
    <col min="14333" max="14333" width="6.7109375" style="115" customWidth="1"/>
    <col min="14334" max="14334" width="7.7109375" style="115" customWidth="1"/>
    <col min="14335" max="14335" width="5.28515625" style="115" customWidth="1"/>
    <col min="14336" max="14336" width="5" style="115" customWidth="1"/>
    <col min="14337" max="14337" width="10.28515625" style="115" customWidth="1"/>
    <col min="14338" max="14344" width="3.5703125" style="115" customWidth="1"/>
    <col min="14345" max="14345" width="6" style="115" customWidth="1"/>
    <col min="14346" max="14581" width="9" style="115"/>
    <col min="14582" max="14582" width="4" style="115" customWidth="1"/>
    <col min="14583" max="14583" width="5.140625" style="115" customWidth="1"/>
    <col min="14584" max="14584" width="8.7109375" style="115" customWidth="1"/>
    <col min="14585" max="14585" width="10" style="115" customWidth="1"/>
    <col min="14586" max="14586" width="10.140625" style="115" customWidth="1"/>
    <col min="14587" max="14587" width="6.5703125" style="115" customWidth="1"/>
    <col min="14588" max="14588" width="33" style="115" customWidth="1"/>
    <col min="14589" max="14589" width="6.7109375" style="115" customWidth="1"/>
    <col min="14590" max="14590" width="7.7109375" style="115" customWidth="1"/>
    <col min="14591" max="14591" width="5.28515625" style="115" customWidth="1"/>
    <col min="14592" max="14592" width="5" style="115" customWidth="1"/>
    <col min="14593" max="14593" width="10.28515625" style="115" customWidth="1"/>
    <col min="14594" max="14600" width="3.5703125" style="115" customWidth="1"/>
    <col min="14601" max="14601" width="6" style="115" customWidth="1"/>
    <col min="14602" max="14837" width="9" style="115"/>
    <col min="14838" max="14838" width="4" style="115" customWidth="1"/>
    <col min="14839" max="14839" width="5.140625" style="115" customWidth="1"/>
    <col min="14840" max="14840" width="8.7109375" style="115" customWidth="1"/>
    <col min="14841" max="14841" width="10" style="115" customWidth="1"/>
    <col min="14842" max="14842" width="10.140625" style="115" customWidth="1"/>
    <col min="14843" max="14843" width="6.5703125" style="115" customWidth="1"/>
    <col min="14844" max="14844" width="33" style="115" customWidth="1"/>
    <col min="14845" max="14845" width="6.7109375" style="115" customWidth="1"/>
    <col min="14846" max="14846" width="7.7109375" style="115" customWidth="1"/>
    <col min="14847" max="14847" width="5.28515625" style="115" customWidth="1"/>
    <col min="14848" max="14848" width="5" style="115" customWidth="1"/>
    <col min="14849" max="14849" width="10.28515625" style="115" customWidth="1"/>
    <col min="14850" max="14856" width="3.5703125" style="115" customWidth="1"/>
    <col min="14857" max="14857" width="6" style="115" customWidth="1"/>
    <col min="14858" max="15093" width="9" style="115"/>
    <col min="15094" max="15094" width="4" style="115" customWidth="1"/>
    <col min="15095" max="15095" width="5.140625" style="115" customWidth="1"/>
    <col min="15096" max="15096" width="8.7109375" style="115" customWidth="1"/>
    <col min="15097" max="15097" width="10" style="115" customWidth="1"/>
    <col min="15098" max="15098" width="10.140625" style="115" customWidth="1"/>
    <col min="15099" max="15099" width="6.5703125" style="115" customWidth="1"/>
    <col min="15100" max="15100" width="33" style="115" customWidth="1"/>
    <col min="15101" max="15101" width="6.7109375" style="115" customWidth="1"/>
    <col min="15102" max="15102" width="7.7109375" style="115" customWidth="1"/>
    <col min="15103" max="15103" width="5.28515625" style="115" customWidth="1"/>
    <col min="15104" max="15104" width="5" style="115" customWidth="1"/>
    <col min="15105" max="15105" width="10.28515625" style="115" customWidth="1"/>
    <col min="15106" max="15112" width="3.5703125" style="115" customWidth="1"/>
    <col min="15113" max="15113" width="6" style="115" customWidth="1"/>
    <col min="15114" max="15349" width="9" style="115"/>
    <col min="15350" max="15350" width="4" style="115" customWidth="1"/>
    <col min="15351" max="15351" width="5.140625" style="115" customWidth="1"/>
    <col min="15352" max="15352" width="8.7109375" style="115" customWidth="1"/>
    <col min="15353" max="15353" width="10" style="115" customWidth="1"/>
    <col min="15354" max="15354" width="10.140625" style="115" customWidth="1"/>
    <col min="15355" max="15355" width="6.5703125" style="115" customWidth="1"/>
    <col min="15356" max="15356" width="33" style="115" customWidth="1"/>
    <col min="15357" max="15357" width="6.7109375" style="115" customWidth="1"/>
    <col min="15358" max="15358" width="7.7109375" style="115" customWidth="1"/>
    <col min="15359" max="15359" width="5.28515625" style="115" customWidth="1"/>
    <col min="15360" max="15360" width="5" style="115" customWidth="1"/>
    <col min="15361" max="15361" width="10.28515625" style="115" customWidth="1"/>
    <col min="15362" max="15368" width="3.5703125" style="115" customWidth="1"/>
    <col min="15369" max="15369" width="6" style="115" customWidth="1"/>
    <col min="15370" max="15605" width="9" style="115"/>
    <col min="15606" max="15606" width="4" style="115" customWidth="1"/>
    <col min="15607" max="15607" width="5.140625" style="115" customWidth="1"/>
    <col min="15608" max="15608" width="8.7109375" style="115" customWidth="1"/>
    <col min="15609" max="15609" width="10" style="115" customWidth="1"/>
    <col min="15610" max="15610" width="10.140625" style="115" customWidth="1"/>
    <col min="15611" max="15611" width="6.5703125" style="115" customWidth="1"/>
    <col min="15612" max="15612" width="33" style="115" customWidth="1"/>
    <col min="15613" max="15613" width="6.7109375" style="115" customWidth="1"/>
    <col min="15614" max="15614" width="7.7109375" style="115" customWidth="1"/>
    <col min="15615" max="15615" width="5.28515625" style="115" customWidth="1"/>
    <col min="15616" max="15616" width="5" style="115" customWidth="1"/>
    <col min="15617" max="15617" width="10.28515625" style="115" customWidth="1"/>
    <col min="15618" max="15624" width="3.5703125" style="115" customWidth="1"/>
    <col min="15625" max="15625" width="6" style="115" customWidth="1"/>
    <col min="15626" max="15861" width="9" style="115"/>
    <col min="15862" max="15862" width="4" style="115" customWidth="1"/>
    <col min="15863" max="15863" width="5.140625" style="115" customWidth="1"/>
    <col min="15864" max="15864" width="8.7109375" style="115" customWidth="1"/>
    <col min="15865" max="15865" width="10" style="115" customWidth="1"/>
    <col min="15866" max="15866" width="10.140625" style="115" customWidth="1"/>
    <col min="15867" max="15867" width="6.5703125" style="115" customWidth="1"/>
    <col min="15868" max="15868" width="33" style="115" customWidth="1"/>
    <col min="15869" max="15869" width="6.7109375" style="115" customWidth="1"/>
    <col min="15870" max="15870" width="7.7109375" style="115" customWidth="1"/>
    <col min="15871" max="15871" width="5.28515625" style="115" customWidth="1"/>
    <col min="15872" max="15872" width="5" style="115" customWidth="1"/>
    <col min="15873" max="15873" width="10.28515625" style="115" customWidth="1"/>
    <col min="15874" max="15880" width="3.5703125" style="115" customWidth="1"/>
    <col min="15881" max="15881" width="6" style="115" customWidth="1"/>
    <col min="15882" max="16117" width="9" style="115"/>
    <col min="16118" max="16118" width="4" style="115" customWidth="1"/>
    <col min="16119" max="16119" width="5.140625" style="115" customWidth="1"/>
    <col min="16120" max="16120" width="8.7109375" style="115" customWidth="1"/>
    <col min="16121" max="16121" width="10" style="115" customWidth="1"/>
    <col min="16122" max="16122" width="10.140625" style="115" customWidth="1"/>
    <col min="16123" max="16123" width="6.5703125" style="115" customWidth="1"/>
    <col min="16124" max="16124" width="33" style="115" customWidth="1"/>
    <col min="16125" max="16125" width="6.7109375" style="115" customWidth="1"/>
    <col min="16126" max="16126" width="7.7109375" style="115" customWidth="1"/>
    <col min="16127" max="16127" width="5.28515625" style="115" customWidth="1"/>
    <col min="16128" max="16128" width="5" style="115" customWidth="1"/>
    <col min="16129" max="16129" width="10.28515625" style="115" customWidth="1"/>
    <col min="16130" max="16136" width="3.5703125" style="115" customWidth="1"/>
    <col min="16137" max="16137" width="6" style="115" customWidth="1"/>
    <col min="16138" max="16384" width="9" style="115"/>
  </cols>
  <sheetData>
    <row r="1" spans="1:31" s="123" customFormat="1" ht="19.5" customHeight="1">
      <c r="A1" s="122"/>
      <c r="B1" s="119" t="s">
        <v>1232</v>
      </c>
      <c r="H1" s="122"/>
      <c r="K1" s="322"/>
      <c r="L1" s="306"/>
      <c r="M1" s="306"/>
    </row>
    <row r="2" spans="1:31" s="147" customFormat="1" ht="18.75"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1" s="147" customFormat="1" ht="18.75"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1" s="147" customFormat="1" ht="18.75"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1" s="123" customFormat="1" ht="18.75" customHeight="1">
      <c r="A5" s="514" t="s">
        <v>850</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row>
    <row r="6" spans="1:31" ht="18.75"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row>
    <row r="7" spans="1:31" ht="21.75" customHeight="1">
      <c r="A7" s="503" t="s">
        <v>0</v>
      </c>
      <c r="B7" s="503" t="s">
        <v>120</v>
      </c>
      <c r="C7" s="503" t="s">
        <v>121</v>
      </c>
      <c r="D7" s="503" t="s">
        <v>1448</v>
      </c>
      <c r="E7" s="503" t="s">
        <v>1447</v>
      </c>
      <c r="F7" s="503" t="s">
        <v>119</v>
      </c>
      <c r="G7" s="503" t="s">
        <v>118</v>
      </c>
      <c r="H7" s="503" t="s">
        <v>117</v>
      </c>
      <c r="I7" s="503" t="s">
        <v>116</v>
      </c>
      <c r="J7" s="503" t="s">
        <v>1</v>
      </c>
      <c r="K7" s="506" t="s">
        <v>1325</v>
      </c>
      <c r="L7" s="506" t="s">
        <v>1446</v>
      </c>
      <c r="M7" s="506" t="s">
        <v>1445</v>
      </c>
      <c r="N7" s="505" t="s">
        <v>1443</v>
      </c>
      <c r="O7" s="505"/>
      <c r="P7" s="505"/>
      <c r="Q7" s="505"/>
      <c r="R7" s="505"/>
      <c r="S7" s="505"/>
      <c r="T7" s="505"/>
      <c r="U7" s="505"/>
      <c r="V7" s="505"/>
      <c r="W7" s="505"/>
      <c r="X7" s="505"/>
      <c r="Y7" s="505"/>
      <c r="Z7" s="505"/>
      <c r="AA7" s="505"/>
      <c r="AB7" s="505"/>
      <c r="AC7" s="505"/>
      <c r="AD7" s="505"/>
      <c r="AE7" s="505"/>
    </row>
    <row r="8" spans="1:31" ht="72">
      <c r="A8" s="504"/>
      <c r="B8" s="504"/>
      <c r="C8" s="504"/>
      <c r="D8" s="504"/>
      <c r="E8" s="504"/>
      <c r="F8" s="504"/>
      <c r="G8" s="504"/>
      <c r="H8" s="504"/>
      <c r="I8" s="504"/>
      <c r="J8" s="504"/>
      <c r="K8" s="506"/>
      <c r="L8" s="506"/>
      <c r="M8" s="506"/>
      <c r="N8" s="488" t="s">
        <v>1450</v>
      </c>
      <c r="O8" s="488" t="s">
        <v>1365</v>
      </c>
      <c r="P8" s="488" t="s">
        <v>1451</v>
      </c>
      <c r="Q8" s="488" t="s">
        <v>1367</v>
      </c>
      <c r="R8" s="488" t="s">
        <v>1368</v>
      </c>
      <c r="S8" s="488" t="s">
        <v>1452</v>
      </c>
      <c r="T8" s="488" t="s">
        <v>1453</v>
      </c>
      <c r="U8" s="488" t="s">
        <v>1454</v>
      </c>
      <c r="V8" s="488" t="s">
        <v>1455</v>
      </c>
      <c r="W8" s="488" t="s">
        <v>1456</v>
      </c>
      <c r="X8" s="488" t="s">
        <v>1457</v>
      </c>
      <c r="Y8" s="488" t="s">
        <v>1375</v>
      </c>
      <c r="Z8" s="488" t="s">
        <v>1376</v>
      </c>
      <c r="AA8" s="488" t="s">
        <v>1377</v>
      </c>
      <c r="AB8" s="488" t="s">
        <v>1444</v>
      </c>
      <c r="AC8" s="488" t="s">
        <v>1379</v>
      </c>
      <c r="AD8" s="488" t="s">
        <v>1380</v>
      </c>
      <c r="AE8" s="488" t="s">
        <v>1381</v>
      </c>
    </row>
    <row r="9" spans="1:31" s="142" customFormat="1">
      <c r="A9" s="130"/>
      <c r="B9" s="131" t="s">
        <v>62</v>
      </c>
      <c r="C9" s="130"/>
      <c r="D9" s="145"/>
      <c r="E9" s="130"/>
      <c r="F9" s="132"/>
      <c r="G9" s="132"/>
      <c r="H9" s="132"/>
      <c r="I9" s="132"/>
      <c r="J9" s="132"/>
      <c r="K9" s="324"/>
      <c r="L9" s="325"/>
      <c r="M9" s="303">
        <f>SUM(M10:M15)</f>
        <v>454970000</v>
      </c>
      <c r="N9" s="168"/>
      <c r="O9" s="168"/>
      <c r="P9" s="168"/>
      <c r="Q9" s="168"/>
      <c r="R9" s="168"/>
      <c r="S9" s="168"/>
      <c r="T9" s="168"/>
      <c r="U9" s="168"/>
      <c r="V9" s="168"/>
      <c r="W9" s="168"/>
      <c r="X9" s="168"/>
      <c r="Y9" s="168"/>
      <c r="Z9" s="168"/>
      <c r="AA9" s="168"/>
      <c r="AB9" s="168"/>
      <c r="AC9" s="168"/>
      <c r="AD9" s="168"/>
      <c r="AE9" s="168"/>
    </row>
    <row r="10" spans="1:31" ht="111.75" customHeight="1">
      <c r="A10" s="57" t="s">
        <v>851</v>
      </c>
      <c r="B10" s="7">
        <v>43</v>
      </c>
      <c r="C10" s="7" t="s">
        <v>852</v>
      </c>
      <c r="D10" s="14" t="s">
        <v>63</v>
      </c>
      <c r="E10" s="59" t="s">
        <v>63</v>
      </c>
      <c r="F10" s="16" t="s">
        <v>853</v>
      </c>
      <c r="G10" s="60" t="s">
        <v>854</v>
      </c>
      <c r="H10" s="56" t="s">
        <v>855</v>
      </c>
      <c r="I10" s="16" t="s">
        <v>856</v>
      </c>
      <c r="J10" s="7" t="s">
        <v>188</v>
      </c>
      <c r="K10" s="46">
        <v>35</v>
      </c>
      <c r="L10" s="113">
        <v>3150000</v>
      </c>
      <c r="M10" s="326">
        <f t="shared" ref="M10:M15" si="0">L10*K10</f>
        <v>110250000</v>
      </c>
      <c r="N10" s="312">
        <v>0</v>
      </c>
      <c r="O10" s="312">
        <v>0</v>
      </c>
      <c r="P10" s="312">
        <v>35</v>
      </c>
      <c r="Q10" s="312">
        <v>0</v>
      </c>
      <c r="R10" s="312">
        <v>0</v>
      </c>
      <c r="S10" s="312">
        <v>0</v>
      </c>
      <c r="T10" s="312">
        <v>0</v>
      </c>
      <c r="U10" s="312">
        <v>0</v>
      </c>
      <c r="V10" s="312">
        <v>0</v>
      </c>
      <c r="W10" s="312">
        <v>0</v>
      </c>
      <c r="X10" s="312">
        <v>0</v>
      </c>
      <c r="Y10" s="312">
        <v>0</v>
      </c>
      <c r="Z10" s="312">
        <v>0</v>
      </c>
      <c r="AA10" s="312">
        <v>0</v>
      </c>
      <c r="AB10" s="312">
        <v>0</v>
      </c>
      <c r="AC10" s="312">
        <v>0</v>
      </c>
      <c r="AD10" s="312">
        <v>0</v>
      </c>
      <c r="AE10" s="312">
        <v>0</v>
      </c>
    </row>
    <row r="11" spans="1:31" ht="90.75" customHeight="1">
      <c r="A11" s="57" t="s">
        <v>857</v>
      </c>
      <c r="B11" s="7">
        <v>44</v>
      </c>
      <c r="C11" s="61">
        <v>83401621</v>
      </c>
      <c r="D11" s="14" t="s">
        <v>64</v>
      </c>
      <c r="E11" s="14" t="s">
        <v>64</v>
      </c>
      <c r="F11" s="16" t="s">
        <v>858</v>
      </c>
      <c r="G11" s="60" t="s">
        <v>859</v>
      </c>
      <c r="H11" s="56" t="s">
        <v>855</v>
      </c>
      <c r="I11" s="56" t="s">
        <v>602</v>
      </c>
      <c r="J11" s="7" t="s">
        <v>113</v>
      </c>
      <c r="K11" s="46">
        <v>15</v>
      </c>
      <c r="L11" s="327">
        <v>3200000</v>
      </c>
      <c r="M11" s="326">
        <f t="shared" si="0"/>
        <v>48000000</v>
      </c>
      <c r="N11" s="312">
        <v>0</v>
      </c>
      <c r="O11" s="312">
        <v>0</v>
      </c>
      <c r="P11" s="312">
        <v>15</v>
      </c>
      <c r="Q11" s="312">
        <v>0</v>
      </c>
      <c r="R11" s="312">
        <v>0</v>
      </c>
      <c r="S11" s="312">
        <v>0</v>
      </c>
      <c r="T11" s="312">
        <v>0</v>
      </c>
      <c r="U11" s="312">
        <v>0</v>
      </c>
      <c r="V11" s="312">
        <v>0</v>
      </c>
      <c r="W11" s="312">
        <v>0</v>
      </c>
      <c r="X11" s="312">
        <v>0</v>
      </c>
      <c r="Y11" s="312">
        <v>0</v>
      </c>
      <c r="Z11" s="312">
        <v>0</v>
      </c>
      <c r="AA11" s="312">
        <v>0</v>
      </c>
      <c r="AB11" s="312">
        <v>0</v>
      </c>
      <c r="AC11" s="312">
        <v>0</v>
      </c>
      <c r="AD11" s="312">
        <v>0</v>
      </c>
      <c r="AE11" s="312">
        <v>0</v>
      </c>
    </row>
    <row r="12" spans="1:31" ht="108" customHeight="1">
      <c r="A12" s="57" t="s">
        <v>860</v>
      </c>
      <c r="B12" s="7">
        <v>45</v>
      </c>
      <c r="C12" s="7" t="s">
        <v>861</v>
      </c>
      <c r="D12" s="14" t="s">
        <v>65</v>
      </c>
      <c r="E12" s="59" t="s">
        <v>862</v>
      </c>
      <c r="F12" s="16" t="s">
        <v>48</v>
      </c>
      <c r="G12" s="60" t="s">
        <v>863</v>
      </c>
      <c r="H12" s="56" t="s">
        <v>855</v>
      </c>
      <c r="I12" s="16" t="s">
        <v>856</v>
      </c>
      <c r="J12" s="7" t="s">
        <v>192</v>
      </c>
      <c r="K12" s="46">
        <v>35</v>
      </c>
      <c r="L12" s="327">
        <v>2800000</v>
      </c>
      <c r="M12" s="326">
        <f t="shared" si="0"/>
        <v>98000000</v>
      </c>
      <c r="N12" s="312">
        <v>0</v>
      </c>
      <c r="O12" s="312">
        <v>0</v>
      </c>
      <c r="P12" s="312">
        <v>35</v>
      </c>
      <c r="Q12" s="312">
        <v>0</v>
      </c>
      <c r="R12" s="312">
        <v>0</v>
      </c>
      <c r="S12" s="312">
        <v>0</v>
      </c>
      <c r="T12" s="312">
        <v>0</v>
      </c>
      <c r="U12" s="312">
        <v>0</v>
      </c>
      <c r="V12" s="312">
        <v>0</v>
      </c>
      <c r="W12" s="312">
        <v>0</v>
      </c>
      <c r="X12" s="312">
        <v>0</v>
      </c>
      <c r="Y12" s="312">
        <v>0</v>
      </c>
      <c r="Z12" s="312">
        <v>0</v>
      </c>
      <c r="AA12" s="312">
        <v>0</v>
      </c>
      <c r="AB12" s="312">
        <v>0</v>
      </c>
      <c r="AC12" s="312">
        <v>0</v>
      </c>
      <c r="AD12" s="312">
        <v>0</v>
      </c>
      <c r="AE12" s="312">
        <v>0</v>
      </c>
    </row>
    <row r="13" spans="1:31" s="142" customFormat="1" ht="98.25" customHeight="1">
      <c r="A13" s="57" t="s">
        <v>864</v>
      </c>
      <c r="B13" s="7">
        <v>46</v>
      </c>
      <c r="C13" s="62" t="s">
        <v>865</v>
      </c>
      <c r="D13" s="14" t="s">
        <v>866</v>
      </c>
      <c r="E13" s="14" t="s">
        <v>866</v>
      </c>
      <c r="F13" s="7" t="s">
        <v>867</v>
      </c>
      <c r="G13" s="63" t="s">
        <v>868</v>
      </c>
      <c r="H13" s="56" t="s">
        <v>869</v>
      </c>
      <c r="I13" s="64" t="s">
        <v>180</v>
      </c>
      <c r="J13" s="7" t="s">
        <v>870</v>
      </c>
      <c r="K13" s="46">
        <v>18</v>
      </c>
      <c r="L13" s="327">
        <v>3680000</v>
      </c>
      <c r="M13" s="326">
        <f t="shared" si="0"/>
        <v>66240000</v>
      </c>
      <c r="N13" s="168">
        <v>0</v>
      </c>
      <c r="O13" s="168">
        <v>0</v>
      </c>
      <c r="P13" s="168">
        <v>18</v>
      </c>
      <c r="Q13" s="168">
        <v>0</v>
      </c>
      <c r="R13" s="168">
        <v>0</v>
      </c>
      <c r="S13" s="168">
        <v>0</v>
      </c>
      <c r="T13" s="168">
        <v>0</v>
      </c>
      <c r="U13" s="168">
        <v>0</v>
      </c>
      <c r="V13" s="168">
        <v>0</v>
      </c>
      <c r="W13" s="168">
        <v>0</v>
      </c>
      <c r="X13" s="168">
        <v>0</v>
      </c>
      <c r="Y13" s="168">
        <v>0</v>
      </c>
      <c r="Z13" s="168">
        <v>0</v>
      </c>
      <c r="AA13" s="168">
        <v>0</v>
      </c>
      <c r="AB13" s="168">
        <v>0</v>
      </c>
      <c r="AC13" s="168">
        <v>0</v>
      </c>
      <c r="AD13" s="168">
        <v>0</v>
      </c>
      <c r="AE13" s="168">
        <v>0</v>
      </c>
    </row>
    <row r="14" spans="1:31" s="142" customFormat="1" ht="94.5" customHeight="1">
      <c r="A14" s="57" t="s">
        <v>871</v>
      </c>
      <c r="B14" s="7">
        <v>47</v>
      </c>
      <c r="C14" s="62" t="s">
        <v>872</v>
      </c>
      <c r="D14" s="14" t="s">
        <v>873</v>
      </c>
      <c r="E14" s="14" t="s">
        <v>873</v>
      </c>
      <c r="F14" s="7" t="s">
        <v>867</v>
      </c>
      <c r="G14" s="63" t="s">
        <v>868</v>
      </c>
      <c r="H14" s="56" t="s">
        <v>869</v>
      </c>
      <c r="I14" s="64" t="s">
        <v>180</v>
      </c>
      <c r="J14" s="7" t="s">
        <v>870</v>
      </c>
      <c r="K14" s="46">
        <v>18</v>
      </c>
      <c r="L14" s="327">
        <v>3680000</v>
      </c>
      <c r="M14" s="326">
        <f t="shared" si="0"/>
        <v>66240000</v>
      </c>
      <c r="N14" s="168">
        <v>0</v>
      </c>
      <c r="O14" s="168">
        <v>0</v>
      </c>
      <c r="P14" s="168">
        <v>18</v>
      </c>
      <c r="Q14" s="168">
        <v>0</v>
      </c>
      <c r="R14" s="168">
        <v>0</v>
      </c>
      <c r="S14" s="168">
        <v>0</v>
      </c>
      <c r="T14" s="168">
        <v>0</v>
      </c>
      <c r="U14" s="168">
        <v>0</v>
      </c>
      <c r="V14" s="168">
        <v>0</v>
      </c>
      <c r="W14" s="168">
        <v>0</v>
      </c>
      <c r="X14" s="168">
        <v>0</v>
      </c>
      <c r="Y14" s="168">
        <v>0</v>
      </c>
      <c r="Z14" s="168">
        <v>0</v>
      </c>
      <c r="AA14" s="168">
        <v>0</v>
      </c>
      <c r="AB14" s="168">
        <v>0</v>
      </c>
      <c r="AC14" s="168">
        <v>0</v>
      </c>
      <c r="AD14" s="168">
        <v>0</v>
      </c>
      <c r="AE14" s="168">
        <v>0</v>
      </c>
    </row>
    <row r="15" spans="1:31" s="142" customFormat="1" ht="96.75" customHeight="1">
      <c r="A15" s="57" t="s">
        <v>874</v>
      </c>
      <c r="B15" s="7">
        <v>48</v>
      </c>
      <c r="C15" s="62" t="s">
        <v>875</v>
      </c>
      <c r="D15" s="14" t="s">
        <v>876</v>
      </c>
      <c r="E15" s="14" t="s">
        <v>876</v>
      </c>
      <c r="F15" s="7" t="s">
        <v>867</v>
      </c>
      <c r="G15" s="63" t="s">
        <v>868</v>
      </c>
      <c r="H15" s="56" t="s">
        <v>869</v>
      </c>
      <c r="I15" s="64" t="s">
        <v>180</v>
      </c>
      <c r="J15" s="7" t="s">
        <v>870</v>
      </c>
      <c r="K15" s="46">
        <v>18</v>
      </c>
      <c r="L15" s="327">
        <v>3680000</v>
      </c>
      <c r="M15" s="326">
        <f t="shared" si="0"/>
        <v>66240000</v>
      </c>
      <c r="N15" s="168">
        <v>0</v>
      </c>
      <c r="O15" s="168">
        <v>0</v>
      </c>
      <c r="P15" s="168">
        <v>18</v>
      </c>
      <c r="Q15" s="168">
        <v>0</v>
      </c>
      <c r="R15" s="168">
        <v>0</v>
      </c>
      <c r="S15" s="168">
        <v>0</v>
      </c>
      <c r="T15" s="168">
        <v>0</v>
      </c>
      <c r="U15" s="168">
        <v>0</v>
      </c>
      <c r="V15" s="168">
        <v>0</v>
      </c>
      <c r="W15" s="168">
        <v>0</v>
      </c>
      <c r="X15" s="168">
        <v>0</v>
      </c>
      <c r="Y15" s="168">
        <v>0</v>
      </c>
      <c r="Z15" s="168">
        <v>0</v>
      </c>
      <c r="AA15" s="168">
        <v>0</v>
      </c>
      <c r="AB15" s="168">
        <v>0</v>
      </c>
      <c r="AC15" s="168">
        <v>0</v>
      </c>
      <c r="AD15" s="168">
        <v>0</v>
      </c>
      <c r="AE15" s="168">
        <v>0</v>
      </c>
    </row>
    <row r="16" spans="1:31">
      <c r="A16" s="57"/>
      <c r="B16" s="58" t="s">
        <v>1282</v>
      </c>
      <c r="C16" s="7"/>
      <c r="D16" s="14"/>
      <c r="E16" s="65"/>
      <c r="F16" s="7"/>
      <c r="G16" s="7"/>
      <c r="H16" s="64"/>
      <c r="I16" s="64"/>
      <c r="J16" s="7"/>
      <c r="K16" s="46"/>
      <c r="L16" s="327"/>
      <c r="M16" s="304">
        <f>SUM(M17:M22)</f>
        <v>603720000</v>
      </c>
      <c r="N16" s="312"/>
      <c r="O16" s="312"/>
      <c r="P16" s="312"/>
      <c r="Q16" s="312"/>
      <c r="R16" s="312"/>
      <c r="S16" s="312"/>
      <c r="T16" s="312"/>
      <c r="U16" s="312"/>
      <c r="V16" s="312"/>
      <c r="W16" s="312"/>
      <c r="X16" s="312"/>
      <c r="Y16" s="312"/>
      <c r="Z16" s="312"/>
      <c r="AA16" s="312"/>
      <c r="AB16" s="312"/>
      <c r="AC16" s="312"/>
      <c r="AD16" s="312"/>
      <c r="AE16" s="312"/>
    </row>
    <row r="17" spans="1:31" s="142" customFormat="1" ht="123.75" customHeight="1">
      <c r="A17" s="57" t="s">
        <v>877</v>
      </c>
      <c r="B17" s="7">
        <v>59</v>
      </c>
      <c r="C17" s="61">
        <v>83401621</v>
      </c>
      <c r="D17" s="14" t="s">
        <v>64</v>
      </c>
      <c r="E17" s="14" t="s">
        <v>64</v>
      </c>
      <c r="F17" s="16" t="s">
        <v>858</v>
      </c>
      <c r="G17" s="66" t="s">
        <v>878</v>
      </c>
      <c r="H17" s="56" t="s">
        <v>855</v>
      </c>
      <c r="I17" s="56" t="s">
        <v>602</v>
      </c>
      <c r="J17" s="7" t="s">
        <v>113</v>
      </c>
      <c r="K17" s="46">
        <v>15</v>
      </c>
      <c r="L17" s="326">
        <v>3200000</v>
      </c>
      <c r="M17" s="326">
        <f t="shared" ref="M17:M22" si="1">L17*K17</f>
        <v>48000000</v>
      </c>
      <c r="N17" s="168">
        <v>15</v>
      </c>
      <c r="O17" s="168">
        <v>0</v>
      </c>
      <c r="P17" s="168">
        <v>0</v>
      </c>
      <c r="Q17" s="168">
        <v>0</v>
      </c>
      <c r="R17" s="168">
        <v>0</v>
      </c>
      <c r="S17" s="168">
        <v>0</v>
      </c>
      <c r="T17" s="168">
        <v>0</v>
      </c>
      <c r="U17" s="168">
        <v>0</v>
      </c>
      <c r="V17" s="168">
        <v>0</v>
      </c>
      <c r="W17" s="168">
        <v>0</v>
      </c>
      <c r="X17" s="168">
        <v>0</v>
      </c>
      <c r="Y17" s="168">
        <v>0</v>
      </c>
      <c r="Z17" s="168">
        <v>0</v>
      </c>
      <c r="AA17" s="168">
        <v>0</v>
      </c>
      <c r="AB17" s="168">
        <v>0</v>
      </c>
      <c r="AC17" s="168">
        <v>0</v>
      </c>
      <c r="AD17" s="168">
        <v>0</v>
      </c>
      <c r="AE17" s="168">
        <v>0</v>
      </c>
    </row>
    <row r="18" spans="1:31" ht="122.25" customHeight="1">
      <c r="A18" s="57" t="s">
        <v>879</v>
      </c>
      <c r="B18" s="7">
        <v>60</v>
      </c>
      <c r="C18" s="7" t="s">
        <v>852</v>
      </c>
      <c r="D18" s="14" t="s">
        <v>880</v>
      </c>
      <c r="E18" s="14" t="s">
        <v>63</v>
      </c>
      <c r="F18" s="16" t="s">
        <v>853</v>
      </c>
      <c r="G18" s="66" t="s">
        <v>881</v>
      </c>
      <c r="H18" s="56" t="s">
        <v>855</v>
      </c>
      <c r="I18" s="16" t="s">
        <v>856</v>
      </c>
      <c r="J18" s="7" t="s">
        <v>188</v>
      </c>
      <c r="K18" s="46">
        <v>60</v>
      </c>
      <c r="L18" s="326">
        <v>3150000</v>
      </c>
      <c r="M18" s="326">
        <f t="shared" si="1"/>
        <v>189000000</v>
      </c>
      <c r="N18" s="312">
        <v>60</v>
      </c>
      <c r="O18" s="312">
        <v>0</v>
      </c>
      <c r="P18" s="312">
        <v>0</v>
      </c>
      <c r="Q18" s="312">
        <v>0</v>
      </c>
      <c r="R18" s="312">
        <v>0</v>
      </c>
      <c r="S18" s="312">
        <v>0</v>
      </c>
      <c r="T18" s="312">
        <v>0</v>
      </c>
      <c r="U18" s="312">
        <v>0</v>
      </c>
      <c r="V18" s="312">
        <v>0</v>
      </c>
      <c r="W18" s="312">
        <v>0</v>
      </c>
      <c r="X18" s="312">
        <v>0</v>
      </c>
      <c r="Y18" s="312">
        <v>0</v>
      </c>
      <c r="Z18" s="312">
        <v>0</v>
      </c>
      <c r="AA18" s="312">
        <v>0</v>
      </c>
      <c r="AB18" s="312">
        <v>0</v>
      </c>
      <c r="AC18" s="312">
        <v>0</v>
      </c>
      <c r="AD18" s="312">
        <v>0</v>
      </c>
      <c r="AE18" s="312">
        <v>0</v>
      </c>
    </row>
    <row r="19" spans="1:31" ht="108.75" customHeight="1">
      <c r="A19" s="57" t="s">
        <v>882</v>
      </c>
      <c r="B19" s="7">
        <v>61</v>
      </c>
      <c r="C19" s="7" t="s">
        <v>861</v>
      </c>
      <c r="D19" s="14" t="s">
        <v>883</v>
      </c>
      <c r="E19" s="67" t="s">
        <v>862</v>
      </c>
      <c r="F19" s="16" t="s">
        <v>48</v>
      </c>
      <c r="G19" s="68" t="s">
        <v>884</v>
      </c>
      <c r="H19" s="56" t="s">
        <v>855</v>
      </c>
      <c r="I19" s="16" t="s">
        <v>856</v>
      </c>
      <c r="J19" s="7" t="s">
        <v>192</v>
      </c>
      <c r="K19" s="46">
        <v>60</v>
      </c>
      <c r="L19" s="326">
        <v>2800000</v>
      </c>
      <c r="M19" s="326">
        <f t="shared" si="1"/>
        <v>168000000</v>
      </c>
      <c r="N19" s="312">
        <v>60</v>
      </c>
      <c r="O19" s="312">
        <v>0</v>
      </c>
      <c r="P19" s="312">
        <v>0</v>
      </c>
      <c r="Q19" s="312">
        <v>0</v>
      </c>
      <c r="R19" s="312">
        <v>0</v>
      </c>
      <c r="S19" s="312">
        <v>0</v>
      </c>
      <c r="T19" s="312">
        <v>0</v>
      </c>
      <c r="U19" s="312">
        <v>0</v>
      </c>
      <c r="V19" s="312">
        <v>0</v>
      </c>
      <c r="W19" s="312">
        <v>0</v>
      </c>
      <c r="X19" s="312">
        <v>0</v>
      </c>
      <c r="Y19" s="312">
        <v>0</v>
      </c>
      <c r="Z19" s="312">
        <v>0</v>
      </c>
      <c r="AA19" s="312">
        <v>0</v>
      </c>
      <c r="AB19" s="312">
        <v>0</v>
      </c>
      <c r="AC19" s="312">
        <v>0</v>
      </c>
      <c r="AD19" s="312">
        <v>0</v>
      </c>
      <c r="AE19" s="312">
        <v>0</v>
      </c>
    </row>
    <row r="20" spans="1:31" ht="107.25" customHeight="1">
      <c r="A20" s="57" t="s">
        <v>885</v>
      </c>
      <c r="B20" s="7">
        <v>62</v>
      </c>
      <c r="C20" s="62" t="s">
        <v>865</v>
      </c>
      <c r="D20" s="14" t="s">
        <v>866</v>
      </c>
      <c r="E20" s="14" t="s">
        <v>866</v>
      </c>
      <c r="F20" s="7" t="s">
        <v>867</v>
      </c>
      <c r="G20" s="63" t="s">
        <v>886</v>
      </c>
      <c r="H20" s="56" t="s">
        <v>869</v>
      </c>
      <c r="I20" s="64" t="s">
        <v>180</v>
      </c>
      <c r="J20" s="7" t="s">
        <v>870</v>
      </c>
      <c r="K20" s="46">
        <v>18</v>
      </c>
      <c r="L20" s="326">
        <v>3680000</v>
      </c>
      <c r="M20" s="326">
        <f t="shared" si="1"/>
        <v>66240000</v>
      </c>
      <c r="N20" s="312">
        <v>18</v>
      </c>
      <c r="O20" s="312">
        <v>0</v>
      </c>
      <c r="P20" s="312">
        <v>0</v>
      </c>
      <c r="Q20" s="312">
        <v>0</v>
      </c>
      <c r="R20" s="312">
        <v>0</v>
      </c>
      <c r="S20" s="312">
        <v>0</v>
      </c>
      <c r="T20" s="312">
        <v>0</v>
      </c>
      <c r="U20" s="312">
        <v>0</v>
      </c>
      <c r="V20" s="312">
        <v>0</v>
      </c>
      <c r="W20" s="312">
        <v>0</v>
      </c>
      <c r="X20" s="312">
        <v>0</v>
      </c>
      <c r="Y20" s="312">
        <v>0</v>
      </c>
      <c r="Z20" s="312">
        <v>0</v>
      </c>
      <c r="AA20" s="312">
        <v>0</v>
      </c>
      <c r="AB20" s="312">
        <v>0</v>
      </c>
      <c r="AC20" s="312">
        <v>0</v>
      </c>
      <c r="AD20" s="312">
        <v>0</v>
      </c>
      <c r="AE20" s="312">
        <v>0</v>
      </c>
    </row>
    <row r="21" spans="1:31" ht="108" customHeight="1">
      <c r="A21" s="57" t="s">
        <v>887</v>
      </c>
      <c r="B21" s="7">
        <v>63</v>
      </c>
      <c r="C21" s="62" t="s">
        <v>872</v>
      </c>
      <c r="D21" s="14" t="s">
        <v>873</v>
      </c>
      <c r="E21" s="14" t="s">
        <v>873</v>
      </c>
      <c r="F21" s="7" t="s">
        <v>867</v>
      </c>
      <c r="G21" s="63" t="s">
        <v>888</v>
      </c>
      <c r="H21" s="56" t="s">
        <v>869</v>
      </c>
      <c r="I21" s="64" t="s">
        <v>180</v>
      </c>
      <c r="J21" s="7" t="s">
        <v>870</v>
      </c>
      <c r="K21" s="46">
        <v>18</v>
      </c>
      <c r="L21" s="326">
        <v>3680000</v>
      </c>
      <c r="M21" s="326">
        <f t="shared" si="1"/>
        <v>66240000</v>
      </c>
      <c r="N21" s="312">
        <v>18</v>
      </c>
      <c r="O21" s="312">
        <v>0</v>
      </c>
      <c r="P21" s="312">
        <v>0</v>
      </c>
      <c r="Q21" s="312">
        <v>0</v>
      </c>
      <c r="R21" s="312">
        <v>0</v>
      </c>
      <c r="S21" s="312">
        <v>0</v>
      </c>
      <c r="T21" s="312">
        <v>0</v>
      </c>
      <c r="U21" s="312">
        <v>0</v>
      </c>
      <c r="V21" s="312">
        <v>0</v>
      </c>
      <c r="W21" s="312">
        <v>0</v>
      </c>
      <c r="X21" s="312">
        <v>0</v>
      </c>
      <c r="Y21" s="312">
        <v>0</v>
      </c>
      <c r="Z21" s="312">
        <v>0</v>
      </c>
      <c r="AA21" s="312">
        <v>0</v>
      </c>
      <c r="AB21" s="312">
        <v>0</v>
      </c>
      <c r="AC21" s="312">
        <v>0</v>
      </c>
      <c r="AD21" s="312">
        <v>0</v>
      </c>
      <c r="AE21" s="312">
        <v>0</v>
      </c>
    </row>
    <row r="22" spans="1:31" ht="108.75" customHeight="1">
      <c r="A22" s="57" t="s">
        <v>889</v>
      </c>
      <c r="B22" s="7">
        <v>64</v>
      </c>
      <c r="C22" s="62" t="s">
        <v>875</v>
      </c>
      <c r="D22" s="14" t="s">
        <v>876</v>
      </c>
      <c r="E22" s="14" t="s">
        <v>876</v>
      </c>
      <c r="F22" s="7" t="s">
        <v>867</v>
      </c>
      <c r="G22" s="63" t="s">
        <v>888</v>
      </c>
      <c r="H22" s="56" t="s">
        <v>869</v>
      </c>
      <c r="I22" s="64" t="s">
        <v>180</v>
      </c>
      <c r="J22" s="7" t="s">
        <v>870</v>
      </c>
      <c r="K22" s="46">
        <v>18</v>
      </c>
      <c r="L22" s="327">
        <v>3680000</v>
      </c>
      <c r="M22" s="326">
        <f t="shared" si="1"/>
        <v>66240000</v>
      </c>
      <c r="N22" s="312">
        <v>18</v>
      </c>
      <c r="O22" s="312">
        <v>0</v>
      </c>
      <c r="P22" s="312">
        <v>0</v>
      </c>
      <c r="Q22" s="312">
        <v>0</v>
      </c>
      <c r="R22" s="312">
        <v>0</v>
      </c>
      <c r="S22" s="312">
        <v>0</v>
      </c>
      <c r="T22" s="312">
        <v>0</v>
      </c>
      <c r="U22" s="312">
        <v>0</v>
      </c>
      <c r="V22" s="312">
        <v>0</v>
      </c>
      <c r="W22" s="312">
        <v>0</v>
      </c>
      <c r="X22" s="312">
        <v>0</v>
      </c>
      <c r="Y22" s="312">
        <v>0</v>
      </c>
      <c r="Z22" s="312">
        <v>0</v>
      </c>
      <c r="AA22" s="312">
        <v>0</v>
      </c>
      <c r="AB22" s="312">
        <v>0</v>
      </c>
      <c r="AC22" s="312">
        <v>0</v>
      </c>
      <c r="AD22" s="312">
        <v>0</v>
      </c>
      <c r="AE22" s="312">
        <v>0</v>
      </c>
    </row>
    <row r="23" spans="1:31">
      <c r="A23" s="57"/>
      <c r="B23" s="58" t="s">
        <v>1289</v>
      </c>
      <c r="C23" s="69"/>
      <c r="D23" s="70"/>
      <c r="E23" s="71"/>
      <c r="F23" s="72"/>
      <c r="G23" s="72"/>
      <c r="H23" s="73"/>
      <c r="I23" s="73"/>
      <c r="J23" s="72"/>
      <c r="K23" s="328"/>
      <c r="L23" s="327"/>
      <c r="M23" s="304">
        <f>SUM(M24:M30)</f>
        <v>2867000000</v>
      </c>
      <c r="N23" s="312"/>
      <c r="O23" s="312"/>
      <c r="P23" s="312"/>
      <c r="Q23" s="312"/>
      <c r="R23" s="312"/>
      <c r="S23" s="312"/>
      <c r="T23" s="312"/>
      <c r="U23" s="312"/>
      <c r="V23" s="312"/>
      <c r="W23" s="312"/>
      <c r="X23" s="312"/>
      <c r="Y23" s="312"/>
      <c r="Z23" s="312"/>
      <c r="AA23" s="312"/>
      <c r="AB23" s="312"/>
      <c r="AC23" s="312"/>
      <c r="AD23" s="312"/>
      <c r="AE23" s="312"/>
    </row>
    <row r="24" spans="1:31" ht="114" customHeight="1">
      <c r="A24" s="57" t="s">
        <v>890</v>
      </c>
      <c r="B24" s="7">
        <v>65</v>
      </c>
      <c r="C24" s="61">
        <v>83401621</v>
      </c>
      <c r="D24" s="14" t="s">
        <v>891</v>
      </c>
      <c r="E24" s="14" t="s">
        <v>64</v>
      </c>
      <c r="F24" s="16" t="s">
        <v>858</v>
      </c>
      <c r="G24" s="68" t="s">
        <v>892</v>
      </c>
      <c r="H24" s="56" t="s">
        <v>893</v>
      </c>
      <c r="I24" s="73" t="s">
        <v>602</v>
      </c>
      <c r="J24" s="7" t="s">
        <v>113</v>
      </c>
      <c r="K24" s="46">
        <v>5</v>
      </c>
      <c r="L24" s="327">
        <v>3200000</v>
      </c>
      <c r="M24" s="326">
        <f t="shared" ref="M24:M30" si="2">L24*K24</f>
        <v>16000000</v>
      </c>
      <c r="N24" s="312">
        <v>5</v>
      </c>
      <c r="O24" s="312">
        <v>0</v>
      </c>
      <c r="P24" s="312">
        <v>0</v>
      </c>
      <c r="Q24" s="312">
        <v>0</v>
      </c>
      <c r="R24" s="312">
        <v>0</v>
      </c>
      <c r="S24" s="312">
        <v>0</v>
      </c>
      <c r="T24" s="312">
        <v>0</v>
      </c>
      <c r="U24" s="312">
        <v>0</v>
      </c>
      <c r="V24" s="312">
        <v>0</v>
      </c>
      <c r="W24" s="312">
        <v>0</v>
      </c>
      <c r="X24" s="312">
        <v>0</v>
      </c>
      <c r="Y24" s="312">
        <v>0</v>
      </c>
      <c r="Z24" s="312">
        <v>0</v>
      </c>
      <c r="AA24" s="312">
        <v>0</v>
      </c>
      <c r="AB24" s="312">
        <v>0</v>
      </c>
      <c r="AC24" s="312">
        <v>0</v>
      </c>
      <c r="AD24" s="312">
        <v>0</v>
      </c>
      <c r="AE24" s="312">
        <v>0</v>
      </c>
    </row>
    <row r="25" spans="1:31" ht="123" customHeight="1">
      <c r="A25" s="57" t="s">
        <v>894</v>
      </c>
      <c r="B25" s="7">
        <v>66</v>
      </c>
      <c r="C25" s="7" t="s">
        <v>852</v>
      </c>
      <c r="D25" s="14" t="s">
        <v>895</v>
      </c>
      <c r="E25" s="14" t="s">
        <v>63</v>
      </c>
      <c r="F25" s="16" t="s">
        <v>853</v>
      </c>
      <c r="G25" s="66" t="s">
        <v>896</v>
      </c>
      <c r="H25" s="56" t="s">
        <v>893</v>
      </c>
      <c r="I25" s="73" t="s">
        <v>856</v>
      </c>
      <c r="J25" s="7" t="s">
        <v>188</v>
      </c>
      <c r="K25" s="46">
        <v>220</v>
      </c>
      <c r="L25" s="327">
        <v>3150000</v>
      </c>
      <c r="M25" s="326">
        <f t="shared" si="2"/>
        <v>693000000</v>
      </c>
      <c r="N25" s="312">
        <v>220</v>
      </c>
      <c r="O25" s="312">
        <v>0</v>
      </c>
      <c r="P25" s="312">
        <v>0</v>
      </c>
      <c r="Q25" s="312">
        <v>0</v>
      </c>
      <c r="R25" s="312">
        <v>0</v>
      </c>
      <c r="S25" s="312">
        <v>0</v>
      </c>
      <c r="T25" s="312">
        <v>0</v>
      </c>
      <c r="U25" s="312">
        <v>0</v>
      </c>
      <c r="V25" s="312">
        <v>0</v>
      </c>
      <c r="W25" s="312">
        <v>0</v>
      </c>
      <c r="X25" s="312">
        <v>0</v>
      </c>
      <c r="Y25" s="312">
        <v>0</v>
      </c>
      <c r="Z25" s="312">
        <v>0</v>
      </c>
      <c r="AA25" s="312">
        <v>0</v>
      </c>
      <c r="AB25" s="312">
        <v>0</v>
      </c>
      <c r="AC25" s="312">
        <v>0</v>
      </c>
      <c r="AD25" s="312">
        <v>0</v>
      </c>
      <c r="AE25" s="312">
        <v>0</v>
      </c>
    </row>
    <row r="26" spans="1:31" ht="85.5" customHeight="1">
      <c r="A26" s="57" t="s">
        <v>897</v>
      </c>
      <c r="B26" s="7">
        <v>67</v>
      </c>
      <c r="C26" s="7" t="s">
        <v>898</v>
      </c>
      <c r="D26" s="14" t="s">
        <v>899</v>
      </c>
      <c r="E26" s="71" t="s">
        <v>900</v>
      </c>
      <c r="F26" s="7" t="s">
        <v>901</v>
      </c>
      <c r="G26" s="66" t="s">
        <v>902</v>
      </c>
      <c r="H26" s="56" t="s">
        <v>855</v>
      </c>
      <c r="I26" s="73" t="s">
        <v>856</v>
      </c>
      <c r="J26" s="7" t="s">
        <v>192</v>
      </c>
      <c r="K26" s="46">
        <v>20</v>
      </c>
      <c r="L26" s="327">
        <v>9800000</v>
      </c>
      <c r="M26" s="326">
        <f t="shared" si="2"/>
        <v>196000000</v>
      </c>
      <c r="N26" s="312">
        <v>20</v>
      </c>
      <c r="O26" s="312">
        <v>0</v>
      </c>
      <c r="P26" s="312">
        <v>0</v>
      </c>
      <c r="Q26" s="312">
        <v>0</v>
      </c>
      <c r="R26" s="312">
        <v>0</v>
      </c>
      <c r="S26" s="312">
        <v>0</v>
      </c>
      <c r="T26" s="312">
        <v>0</v>
      </c>
      <c r="U26" s="312">
        <v>0</v>
      </c>
      <c r="V26" s="312">
        <v>0</v>
      </c>
      <c r="W26" s="312">
        <v>0</v>
      </c>
      <c r="X26" s="312">
        <v>0</v>
      </c>
      <c r="Y26" s="312">
        <v>0</v>
      </c>
      <c r="Z26" s="312">
        <v>0</v>
      </c>
      <c r="AA26" s="312">
        <v>0</v>
      </c>
      <c r="AB26" s="312">
        <v>0</v>
      </c>
      <c r="AC26" s="312">
        <v>0</v>
      </c>
      <c r="AD26" s="312">
        <v>0</v>
      </c>
      <c r="AE26" s="312">
        <v>0</v>
      </c>
    </row>
    <row r="27" spans="1:31" ht="122.25" customHeight="1">
      <c r="A27" s="57" t="s">
        <v>903</v>
      </c>
      <c r="B27" s="7">
        <v>68</v>
      </c>
      <c r="C27" s="7" t="s">
        <v>904</v>
      </c>
      <c r="D27" s="14" t="s">
        <v>905</v>
      </c>
      <c r="E27" s="14" t="s">
        <v>905</v>
      </c>
      <c r="F27" s="7" t="s">
        <v>901</v>
      </c>
      <c r="G27" s="68" t="s">
        <v>906</v>
      </c>
      <c r="H27" s="56" t="s">
        <v>893</v>
      </c>
      <c r="I27" s="73" t="s">
        <v>856</v>
      </c>
      <c r="J27" s="7" t="s">
        <v>192</v>
      </c>
      <c r="K27" s="46">
        <v>70</v>
      </c>
      <c r="L27" s="327">
        <v>22500000</v>
      </c>
      <c r="M27" s="326">
        <f t="shared" si="2"/>
        <v>1575000000</v>
      </c>
      <c r="N27" s="312">
        <v>70</v>
      </c>
      <c r="O27" s="312">
        <v>0</v>
      </c>
      <c r="P27" s="312">
        <v>0</v>
      </c>
      <c r="Q27" s="312">
        <v>0</v>
      </c>
      <c r="R27" s="312">
        <v>0</v>
      </c>
      <c r="S27" s="312">
        <v>0</v>
      </c>
      <c r="T27" s="312">
        <v>0</v>
      </c>
      <c r="U27" s="312">
        <v>0</v>
      </c>
      <c r="V27" s="312">
        <v>0</v>
      </c>
      <c r="W27" s="312">
        <v>0</v>
      </c>
      <c r="X27" s="312">
        <v>0</v>
      </c>
      <c r="Y27" s="312">
        <v>0</v>
      </c>
      <c r="Z27" s="312">
        <v>0</v>
      </c>
      <c r="AA27" s="312">
        <v>0</v>
      </c>
      <c r="AB27" s="312">
        <v>0</v>
      </c>
      <c r="AC27" s="312">
        <v>0</v>
      </c>
      <c r="AD27" s="312">
        <v>0</v>
      </c>
      <c r="AE27" s="312">
        <v>0</v>
      </c>
    </row>
    <row r="28" spans="1:31" ht="115.5" customHeight="1">
      <c r="A28" s="57" t="s">
        <v>907</v>
      </c>
      <c r="B28" s="7">
        <v>69</v>
      </c>
      <c r="C28" s="62" t="s">
        <v>908</v>
      </c>
      <c r="D28" s="14" t="s">
        <v>909</v>
      </c>
      <c r="E28" s="74" t="s">
        <v>910</v>
      </c>
      <c r="F28" s="7" t="s">
        <v>867</v>
      </c>
      <c r="G28" s="63" t="s">
        <v>911</v>
      </c>
      <c r="H28" s="56" t="s">
        <v>869</v>
      </c>
      <c r="I28" s="73" t="s">
        <v>180</v>
      </c>
      <c r="J28" s="7" t="s">
        <v>113</v>
      </c>
      <c r="K28" s="46">
        <v>30</v>
      </c>
      <c r="L28" s="327">
        <v>4300000</v>
      </c>
      <c r="M28" s="326">
        <f t="shared" si="2"/>
        <v>129000000</v>
      </c>
      <c r="N28" s="312">
        <v>30</v>
      </c>
      <c r="O28" s="312">
        <v>0</v>
      </c>
      <c r="P28" s="312">
        <v>0</v>
      </c>
      <c r="Q28" s="312">
        <v>0</v>
      </c>
      <c r="R28" s="312">
        <v>0</v>
      </c>
      <c r="S28" s="312">
        <v>0</v>
      </c>
      <c r="T28" s="312">
        <v>0</v>
      </c>
      <c r="U28" s="312">
        <v>0</v>
      </c>
      <c r="V28" s="312">
        <v>0</v>
      </c>
      <c r="W28" s="312">
        <v>0</v>
      </c>
      <c r="X28" s="312">
        <v>0</v>
      </c>
      <c r="Y28" s="312">
        <v>0</v>
      </c>
      <c r="Z28" s="312">
        <v>0</v>
      </c>
      <c r="AA28" s="312">
        <v>0</v>
      </c>
      <c r="AB28" s="312">
        <v>0</v>
      </c>
      <c r="AC28" s="312">
        <v>0</v>
      </c>
      <c r="AD28" s="312">
        <v>0</v>
      </c>
      <c r="AE28" s="312">
        <v>0</v>
      </c>
    </row>
    <row r="29" spans="1:31" ht="111.75" customHeight="1">
      <c r="A29" s="57" t="s">
        <v>912</v>
      </c>
      <c r="B29" s="7">
        <v>70</v>
      </c>
      <c r="C29" s="62" t="s">
        <v>913</v>
      </c>
      <c r="D29" s="14" t="s">
        <v>914</v>
      </c>
      <c r="E29" s="75" t="s">
        <v>915</v>
      </c>
      <c r="F29" s="7" t="s">
        <v>867</v>
      </c>
      <c r="G29" s="63" t="s">
        <v>911</v>
      </c>
      <c r="H29" s="56" t="s">
        <v>916</v>
      </c>
      <c r="I29" s="73" t="s">
        <v>180</v>
      </c>
      <c r="J29" s="7" t="s">
        <v>113</v>
      </c>
      <c r="K29" s="46">
        <v>30</v>
      </c>
      <c r="L29" s="327">
        <v>4300000</v>
      </c>
      <c r="M29" s="326">
        <f t="shared" si="2"/>
        <v>129000000</v>
      </c>
      <c r="N29" s="312">
        <v>30</v>
      </c>
      <c r="O29" s="312">
        <v>0</v>
      </c>
      <c r="P29" s="312">
        <v>0</v>
      </c>
      <c r="Q29" s="312">
        <v>0</v>
      </c>
      <c r="R29" s="312">
        <v>0</v>
      </c>
      <c r="S29" s="312">
        <v>0</v>
      </c>
      <c r="T29" s="312">
        <v>0</v>
      </c>
      <c r="U29" s="312">
        <v>0</v>
      </c>
      <c r="V29" s="312">
        <v>0</v>
      </c>
      <c r="W29" s="312">
        <v>0</v>
      </c>
      <c r="X29" s="312">
        <v>0</v>
      </c>
      <c r="Y29" s="312">
        <v>0</v>
      </c>
      <c r="Z29" s="312">
        <v>0</v>
      </c>
      <c r="AA29" s="312">
        <v>0</v>
      </c>
      <c r="AB29" s="312">
        <v>0</v>
      </c>
      <c r="AC29" s="312">
        <v>0</v>
      </c>
      <c r="AD29" s="312">
        <v>0</v>
      </c>
      <c r="AE29" s="312">
        <v>0</v>
      </c>
    </row>
    <row r="30" spans="1:31" ht="109.5" customHeight="1">
      <c r="A30" s="57" t="s">
        <v>917</v>
      </c>
      <c r="B30" s="7">
        <v>71</v>
      </c>
      <c r="C30" s="62" t="s">
        <v>918</v>
      </c>
      <c r="D30" s="14" t="s">
        <v>919</v>
      </c>
      <c r="E30" s="65" t="s">
        <v>920</v>
      </c>
      <c r="F30" s="7" t="s">
        <v>867</v>
      </c>
      <c r="G30" s="63" t="s">
        <v>911</v>
      </c>
      <c r="H30" s="56" t="s">
        <v>916</v>
      </c>
      <c r="I30" s="73" t="s">
        <v>180</v>
      </c>
      <c r="J30" s="7" t="s">
        <v>113</v>
      </c>
      <c r="K30" s="46">
        <v>30</v>
      </c>
      <c r="L30" s="327">
        <v>4300000</v>
      </c>
      <c r="M30" s="326">
        <f t="shared" si="2"/>
        <v>129000000</v>
      </c>
      <c r="N30" s="312">
        <v>30</v>
      </c>
      <c r="O30" s="312">
        <v>0</v>
      </c>
      <c r="P30" s="312">
        <v>0</v>
      </c>
      <c r="Q30" s="312">
        <v>0</v>
      </c>
      <c r="R30" s="312">
        <v>0</v>
      </c>
      <c r="S30" s="312">
        <v>0</v>
      </c>
      <c r="T30" s="312">
        <v>0</v>
      </c>
      <c r="U30" s="312">
        <v>0</v>
      </c>
      <c r="V30" s="312">
        <v>0</v>
      </c>
      <c r="W30" s="312">
        <v>0</v>
      </c>
      <c r="X30" s="312">
        <v>0</v>
      </c>
      <c r="Y30" s="312">
        <v>0</v>
      </c>
      <c r="Z30" s="312">
        <v>0</v>
      </c>
      <c r="AA30" s="312">
        <v>0</v>
      </c>
      <c r="AB30" s="312">
        <v>0</v>
      </c>
      <c r="AC30" s="312">
        <v>0</v>
      </c>
      <c r="AD30" s="312">
        <v>0</v>
      </c>
      <c r="AE30" s="312">
        <v>0</v>
      </c>
    </row>
    <row r="31" spans="1:31">
      <c r="A31" s="57"/>
      <c r="B31" s="58" t="s">
        <v>1300</v>
      </c>
      <c r="C31" s="7"/>
      <c r="D31" s="14"/>
      <c r="E31" s="71"/>
      <c r="F31" s="7"/>
      <c r="G31" s="7"/>
      <c r="H31" s="73"/>
      <c r="I31" s="73"/>
      <c r="J31" s="7"/>
      <c r="K31" s="46"/>
      <c r="L31" s="327"/>
      <c r="M31" s="304">
        <f>SUM(M32:M40)</f>
        <v>675820000</v>
      </c>
      <c r="N31" s="312"/>
      <c r="O31" s="312"/>
      <c r="P31" s="312"/>
      <c r="Q31" s="312"/>
      <c r="R31" s="312"/>
      <c r="S31" s="312"/>
      <c r="T31" s="312"/>
      <c r="U31" s="312"/>
      <c r="V31" s="312"/>
      <c r="W31" s="312"/>
      <c r="X31" s="312"/>
      <c r="Y31" s="312"/>
      <c r="Z31" s="312"/>
      <c r="AA31" s="312"/>
      <c r="AB31" s="312"/>
      <c r="AC31" s="312"/>
      <c r="AD31" s="312"/>
      <c r="AE31" s="312"/>
    </row>
    <row r="32" spans="1:31" ht="151.5" customHeight="1">
      <c r="A32" s="57" t="s">
        <v>921</v>
      </c>
      <c r="B32" s="7">
        <v>72</v>
      </c>
      <c r="C32" s="62" t="s">
        <v>922</v>
      </c>
      <c r="D32" s="14" t="s">
        <v>923</v>
      </c>
      <c r="E32" s="14" t="s">
        <v>923</v>
      </c>
      <c r="F32" s="7" t="s">
        <v>924</v>
      </c>
      <c r="G32" s="63" t="s">
        <v>925</v>
      </c>
      <c r="H32" s="56" t="s">
        <v>855</v>
      </c>
      <c r="I32" s="73" t="s">
        <v>856</v>
      </c>
      <c r="J32" s="7" t="s">
        <v>188</v>
      </c>
      <c r="K32" s="46">
        <v>60</v>
      </c>
      <c r="L32" s="308">
        <v>3500000</v>
      </c>
      <c r="M32" s="326">
        <f t="shared" ref="M32:M40" si="3">L32*K32</f>
        <v>210000000</v>
      </c>
      <c r="N32" s="312">
        <v>60</v>
      </c>
      <c r="O32" s="312">
        <v>0</v>
      </c>
      <c r="P32" s="312">
        <v>0</v>
      </c>
      <c r="Q32" s="312">
        <v>0</v>
      </c>
      <c r="R32" s="312">
        <v>0</v>
      </c>
      <c r="S32" s="312">
        <v>0</v>
      </c>
      <c r="T32" s="312">
        <v>0</v>
      </c>
      <c r="U32" s="312">
        <v>0</v>
      </c>
      <c r="V32" s="312">
        <v>0</v>
      </c>
      <c r="W32" s="312">
        <v>0</v>
      </c>
      <c r="X32" s="312">
        <v>0</v>
      </c>
      <c r="Y32" s="312">
        <v>0</v>
      </c>
      <c r="Z32" s="312">
        <v>0</v>
      </c>
      <c r="AA32" s="312">
        <v>0</v>
      </c>
      <c r="AB32" s="312">
        <v>0</v>
      </c>
      <c r="AC32" s="312">
        <v>0</v>
      </c>
      <c r="AD32" s="312">
        <v>0</v>
      </c>
      <c r="AE32" s="312">
        <v>0</v>
      </c>
    </row>
    <row r="33" spans="1:31" ht="95.25" customHeight="1">
      <c r="A33" s="57" t="s">
        <v>926</v>
      </c>
      <c r="B33" s="7">
        <v>73</v>
      </c>
      <c r="C33" s="62" t="s">
        <v>927</v>
      </c>
      <c r="D33" s="14" t="s">
        <v>928</v>
      </c>
      <c r="E33" s="14" t="s">
        <v>929</v>
      </c>
      <c r="F33" s="7" t="s">
        <v>930</v>
      </c>
      <c r="G33" s="68" t="s">
        <v>931</v>
      </c>
      <c r="H33" s="56" t="s">
        <v>893</v>
      </c>
      <c r="I33" s="73" t="s">
        <v>602</v>
      </c>
      <c r="J33" s="7" t="s">
        <v>5</v>
      </c>
      <c r="K33" s="46">
        <v>5</v>
      </c>
      <c r="L33" s="327">
        <v>10500000</v>
      </c>
      <c r="M33" s="326">
        <f t="shared" si="3"/>
        <v>52500000</v>
      </c>
      <c r="N33" s="312">
        <v>5</v>
      </c>
      <c r="O33" s="312">
        <v>0</v>
      </c>
      <c r="P33" s="312">
        <v>0</v>
      </c>
      <c r="Q33" s="312">
        <v>0</v>
      </c>
      <c r="R33" s="312">
        <v>0</v>
      </c>
      <c r="S33" s="312">
        <v>0</v>
      </c>
      <c r="T33" s="312">
        <v>0</v>
      </c>
      <c r="U33" s="312">
        <v>0</v>
      </c>
      <c r="V33" s="312">
        <v>0</v>
      </c>
      <c r="W33" s="312">
        <v>0</v>
      </c>
      <c r="X33" s="312">
        <v>0</v>
      </c>
      <c r="Y33" s="312">
        <v>0</v>
      </c>
      <c r="Z33" s="312">
        <v>0</v>
      </c>
      <c r="AA33" s="312">
        <v>0</v>
      </c>
      <c r="AB33" s="312">
        <v>0</v>
      </c>
      <c r="AC33" s="312">
        <v>0</v>
      </c>
      <c r="AD33" s="312">
        <v>0</v>
      </c>
      <c r="AE33" s="312">
        <v>0</v>
      </c>
    </row>
    <row r="34" spans="1:31" ht="126" customHeight="1">
      <c r="A34" s="57" t="s">
        <v>932</v>
      </c>
      <c r="B34" s="7">
        <v>74</v>
      </c>
      <c r="C34" s="62" t="s">
        <v>933</v>
      </c>
      <c r="D34" s="14" t="s">
        <v>934</v>
      </c>
      <c r="E34" s="14" t="s">
        <v>934</v>
      </c>
      <c r="F34" s="7" t="s">
        <v>935</v>
      </c>
      <c r="G34" s="66" t="s">
        <v>936</v>
      </c>
      <c r="H34" s="56" t="s">
        <v>855</v>
      </c>
      <c r="I34" s="73" t="s">
        <v>856</v>
      </c>
      <c r="J34" s="7" t="s">
        <v>331</v>
      </c>
      <c r="K34" s="46">
        <v>15</v>
      </c>
      <c r="L34" s="326">
        <v>14500000</v>
      </c>
      <c r="M34" s="326">
        <f t="shared" si="3"/>
        <v>217500000</v>
      </c>
      <c r="N34" s="312">
        <v>15</v>
      </c>
      <c r="O34" s="312">
        <v>0</v>
      </c>
      <c r="P34" s="312">
        <v>0</v>
      </c>
      <c r="Q34" s="312">
        <v>0</v>
      </c>
      <c r="R34" s="312">
        <v>0</v>
      </c>
      <c r="S34" s="312">
        <v>0</v>
      </c>
      <c r="T34" s="312">
        <v>0</v>
      </c>
      <c r="U34" s="312">
        <v>0</v>
      </c>
      <c r="V34" s="312">
        <v>0</v>
      </c>
      <c r="W34" s="312">
        <v>0</v>
      </c>
      <c r="X34" s="312">
        <v>0</v>
      </c>
      <c r="Y34" s="312">
        <v>0</v>
      </c>
      <c r="Z34" s="312">
        <v>0</v>
      </c>
      <c r="AA34" s="312">
        <v>0</v>
      </c>
      <c r="AB34" s="312">
        <v>0</v>
      </c>
      <c r="AC34" s="312">
        <v>0</v>
      </c>
      <c r="AD34" s="312">
        <v>0</v>
      </c>
      <c r="AE34" s="312">
        <v>0</v>
      </c>
    </row>
    <row r="35" spans="1:31" ht="126" customHeight="1">
      <c r="A35" s="57" t="s">
        <v>937</v>
      </c>
      <c r="B35" s="7">
        <v>75</v>
      </c>
      <c r="C35" s="62" t="s">
        <v>938</v>
      </c>
      <c r="D35" s="14" t="s">
        <v>939</v>
      </c>
      <c r="E35" s="14" t="s">
        <v>939</v>
      </c>
      <c r="F35" s="7" t="s">
        <v>935</v>
      </c>
      <c r="G35" s="66" t="s">
        <v>940</v>
      </c>
      <c r="H35" s="56" t="s">
        <v>855</v>
      </c>
      <c r="I35" s="73" t="s">
        <v>856</v>
      </c>
      <c r="J35" s="7" t="s">
        <v>331</v>
      </c>
      <c r="K35" s="46">
        <v>15</v>
      </c>
      <c r="L35" s="326">
        <v>4688000</v>
      </c>
      <c r="M35" s="326">
        <f t="shared" si="3"/>
        <v>70320000</v>
      </c>
      <c r="N35" s="312">
        <v>15</v>
      </c>
      <c r="O35" s="312">
        <v>0</v>
      </c>
      <c r="P35" s="312">
        <v>0</v>
      </c>
      <c r="Q35" s="312">
        <v>0</v>
      </c>
      <c r="R35" s="312">
        <v>0</v>
      </c>
      <c r="S35" s="312">
        <v>0</v>
      </c>
      <c r="T35" s="312">
        <v>0</v>
      </c>
      <c r="U35" s="312">
        <v>0</v>
      </c>
      <c r="V35" s="312">
        <v>0</v>
      </c>
      <c r="W35" s="312">
        <v>0</v>
      </c>
      <c r="X35" s="312">
        <v>0</v>
      </c>
      <c r="Y35" s="312">
        <v>0</v>
      </c>
      <c r="Z35" s="312">
        <v>0</v>
      </c>
      <c r="AA35" s="312">
        <v>0</v>
      </c>
      <c r="AB35" s="312">
        <v>0</v>
      </c>
      <c r="AC35" s="312">
        <v>0</v>
      </c>
      <c r="AD35" s="312">
        <v>0</v>
      </c>
      <c r="AE35" s="312">
        <v>0</v>
      </c>
    </row>
    <row r="36" spans="1:31" ht="93.75" customHeight="1">
      <c r="A36" s="57" t="s">
        <v>941</v>
      </c>
      <c r="B36" s="7">
        <v>76</v>
      </c>
      <c r="C36" s="62" t="s">
        <v>942</v>
      </c>
      <c r="D36" s="14" t="s">
        <v>943</v>
      </c>
      <c r="E36" s="76" t="s">
        <v>944</v>
      </c>
      <c r="F36" s="7" t="s">
        <v>930</v>
      </c>
      <c r="G36" s="68" t="s">
        <v>945</v>
      </c>
      <c r="H36" s="56" t="s">
        <v>893</v>
      </c>
      <c r="I36" s="73" t="s">
        <v>602</v>
      </c>
      <c r="J36" s="7" t="s">
        <v>5</v>
      </c>
      <c r="K36" s="46">
        <v>3</v>
      </c>
      <c r="L36" s="113">
        <v>6500000</v>
      </c>
      <c r="M36" s="326">
        <f t="shared" si="3"/>
        <v>19500000</v>
      </c>
      <c r="N36" s="312">
        <v>3</v>
      </c>
      <c r="O36" s="312">
        <v>0</v>
      </c>
      <c r="P36" s="312">
        <v>0</v>
      </c>
      <c r="Q36" s="312">
        <v>0</v>
      </c>
      <c r="R36" s="312">
        <v>0</v>
      </c>
      <c r="S36" s="312">
        <v>0</v>
      </c>
      <c r="T36" s="312">
        <v>0</v>
      </c>
      <c r="U36" s="312">
        <v>0</v>
      </c>
      <c r="V36" s="312">
        <v>0</v>
      </c>
      <c r="W36" s="312">
        <v>0</v>
      </c>
      <c r="X36" s="312">
        <v>0</v>
      </c>
      <c r="Y36" s="312">
        <v>0</v>
      </c>
      <c r="Z36" s="312">
        <v>0</v>
      </c>
      <c r="AA36" s="312">
        <v>0</v>
      </c>
      <c r="AB36" s="312">
        <v>0</v>
      </c>
      <c r="AC36" s="312">
        <v>0</v>
      </c>
      <c r="AD36" s="312">
        <v>0</v>
      </c>
      <c r="AE36" s="312">
        <v>0</v>
      </c>
    </row>
    <row r="37" spans="1:31" ht="87" customHeight="1">
      <c r="A37" s="57" t="s">
        <v>946</v>
      </c>
      <c r="B37" s="7">
        <v>77</v>
      </c>
      <c r="C37" s="62" t="s">
        <v>947</v>
      </c>
      <c r="D37" s="14" t="s">
        <v>948</v>
      </c>
      <c r="E37" s="76" t="s">
        <v>948</v>
      </c>
      <c r="F37" s="77" t="s">
        <v>949</v>
      </c>
      <c r="G37" s="68" t="s">
        <v>950</v>
      </c>
      <c r="H37" s="56" t="s">
        <v>893</v>
      </c>
      <c r="I37" s="73" t="s">
        <v>602</v>
      </c>
      <c r="J37" s="7" t="s">
        <v>5</v>
      </c>
      <c r="K37" s="46">
        <v>10</v>
      </c>
      <c r="L37" s="327">
        <v>3100000</v>
      </c>
      <c r="M37" s="326">
        <f t="shared" si="3"/>
        <v>31000000</v>
      </c>
      <c r="N37" s="312">
        <v>10</v>
      </c>
      <c r="O37" s="312">
        <v>0</v>
      </c>
      <c r="P37" s="312">
        <v>0</v>
      </c>
      <c r="Q37" s="312">
        <v>0</v>
      </c>
      <c r="R37" s="312">
        <v>0</v>
      </c>
      <c r="S37" s="312">
        <v>0</v>
      </c>
      <c r="T37" s="312">
        <v>0</v>
      </c>
      <c r="U37" s="312">
        <v>0</v>
      </c>
      <c r="V37" s="312">
        <v>0</v>
      </c>
      <c r="W37" s="312">
        <v>0</v>
      </c>
      <c r="X37" s="312">
        <v>0</v>
      </c>
      <c r="Y37" s="312">
        <v>0</v>
      </c>
      <c r="Z37" s="312">
        <v>0</v>
      </c>
      <c r="AA37" s="312">
        <v>0</v>
      </c>
      <c r="AB37" s="312">
        <v>0</v>
      </c>
      <c r="AC37" s="312">
        <v>0</v>
      </c>
      <c r="AD37" s="312">
        <v>0</v>
      </c>
      <c r="AE37" s="312">
        <v>0</v>
      </c>
    </row>
    <row r="38" spans="1:31" ht="112.5" customHeight="1">
      <c r="A38" s="57" t="s">
        <v>951</v>
      </c>
      <c r="B38" s="7">
        <v>78</v>
      </c>
      <c r="C38" s="62" t="s">
        <v>952</v>
      </c>
      <c r="D38" s="14" t="s">
        <v>953</v>
      </c>
      <c r="E38" s="76" t="s">
        <v>953</v>
      </c>
      <c r="F38" s="73" t="s">
        <v>954</v>
      </c>
      <c r="G38" s="78" t="s">
        <v>955</v>
      </c>
      <c r="H38" s="56" t="s">
        <v>916</v>
      </c>
      <c r="I38" s="73" t="s">
        <v>180</v>
      </c>
      <c r="J38" s="7" t="s">
        <v>113</v>
      </c>
      <c r="K38" s="46">
        <v>5</v>
      </c>
      <c r="L38" s="327">
        <v>5000000</v>
      </c>
      <c r="M38" s="326">
        <f t="shared" si="3"/>
        <v>25000000</v>
      </c>
      <c r="N38" s="312">
        <v>5</v>
      </c>
      <c r="O38" s="312">
        <v>0</v>
      </c>
      <c r="P38" s="312">
        <v>0</v>
      </c>
      <c r="Q38" s="312">
        <v>0</v>
      </c>
      <c r="R38" s="312">
        <v>0</v>
      </c>
      <c r="S38" s="312">
        <v>0</v>
      </c>
      <c r="T38" s="312">
        <v>0</v>
      </c>
      <c r="U38" s="312">
        <v>0</v>
      </c>
      <c r="V38" s="312">
        <v>0</v>
      </c>
      <c r="W38" s="312">
        <v>0</v>
      </c>
      <c r="X38" s="312">
        <v>0</v>
      </c>
      <c r="Y38" s="312">
        <v>0</v>
      </c>
      <c r="Z38" s="312">
        <v>0</v>
      </c>
      <c r="AA38" s="312">
        <v>0</v>
      </c>
      <c r="AB38" s="312">
        <v>0</v>
      </c>
      <c r="AC38" s="312">
        <v>0</v>
      </c>
      <c r="AD38" s="312">
        <v>0</v>
      </c>
      <c r="AE38" s="312">
        <v>0</v>
      </c>
    </row>
    <row r="39" spans="1:31" ht="108.75" customHeight="1">
      <c r="A39" s="57" t="s">
        <v>956</v>
      </c>
      <c r="B39" s="7">
        <v>79</v>
      </c>
      <c r="C39" s="62" t="s">
        <v>957</v>
      </c>
      <c r="D39" s="14" t="s">
        <v>958</v>
      </c>
      <c r="E39" s="14" t="s">
        <v>958</v>
      </c>
      <c r="F39" s="73" t="s">
        <v>954</v>
      </c>
      <c r="G39" s="78" t="s">
        <v>955</v>
      </c>
      <c r="H39" s="56" t="s">
        <v>916</v>
      </c>
      <c r="I39" s="73" t="s">
        <v>180</v>
      </c>
      <c r="J39" s="7" t="s">
        <v>113</v>
      </c>
      <c r="K39" s="46">
        <v>5</v>
      </c>
      <c r="L39" s="327">
        <v>5000000</v>
      </c>
      <c r="M39" s="326">
        <f t="shared" si="3"/>
        <v>25000000</v>
      </c>
      <c r="N39" s="312">
        <v>5</v>
      </c>
      <c r="O39" s="312">
        <v>0</v>
      </c>
      <c r="P39" s="312">
        <v>0</v>
      </c>
      <c r="Q39" s="312">
        <v>0</v>
      </c>
      <c r="R39" s="312">
        <v>0</v>
      </c>
      <c r="S39" s="312">
        <v>0</v>
      </c>
      <c r="T39" s="312">
        <v>0</v>
      </c>
      <c r="U39" s="312">
        <v>0</v>
      </c>
      <c r="V39" s="312">
        <v>0</v>
      </c>
      <c r="W39" s="312">
        <v>0</v>
      </c>
      <c r="X39" s="312">
        <v>0</v>
      </c>
      <c r="Y39" s="312">
        <v>0</v>
      </c>
      <c r="Z39" s="312">
        <v>0</v>
      </c>
      <c r="AA39" s="312">
        <v>0</v>
      </c>
      <c r="AB39" s="312">
        <v>0</v>
      </c>
      <c r="AC39" s="312">
        <v>0</v>
      </c>
      <c r="AD39" s="312">
        <v>0</v>
      </c>
      <c r="AE39" s="312">
        <v>0</v>
      </c>
    </row>
    <row r="40" spans="1:31" ht="113.25" customHeight="1">
      <c r="A40" s="57" t="s">
        <v>959</v>
      </c>
      <c r="B40" s="7">
        <v>80</v>
      </c>
      <c r="C40" s="62" t="s">
        <v>960</v>
      </c>
      <c r="D40" s="14" t="s">
        <v>961</v>
      </c>
      <c r="E40" s="14" t="s">
        <v>961</v>
      </c>
      <c r="F40" s="73" t="s">
        <v>954</v>
      </c>
      <c r="G40" s="78" t="s">
        <v>955</v>
      </c>
      <c r="H40" s="56" t="s">
        <v>916</v>
      </c>
      <c r="I40" s="73" t="s">
        <v>180</v>
      </c>
      <c r="J40" s="7" t="s">
        <v>113</v>
      </c>
      <c r="K40" s="46">
        <v>5</v>
      </c>
      <c r="L40" s="327">
        <v>5000000</v>
      </c>
      <c r="M40" s="326">
        <f t="shared" si="3"/>
        <v>25000000</v>
      </c>
      <c r="N40" s="312">
        <v>5</v>
      </c>
      <c r="O40" s="312">
        <v>0</v>
      </c>
      <c r="P40" s="312">
        <v>0</v>
      </c>
      <c r="Q40" s="312">
        <v>0</v>
      </c>
      <c r="R40" s="312">
        <v>0</v>
      </c>
      <c r="S40" s="312">
        <v>0</v>
      </c>
      <c r="T40" s="312">
        <v>0</v>
      </c>
      <c r="U40" s="312">
        <v>0</v>
      </c>
      <c r="V40" s="312">
        <v>0</v>
      </c>
      <c r="W40" s="312">
        <v>0</v>
      </c>
      <c r="X40" s="312">
        <v>0</v>
      </c>
      <c r="Y40" s="312">
        <v>0</v>
      </c>
      <c r="Z40" s="312">
        <v>0</v>
      </c>
      <c r="AA40" s="312">
        <v>0</v>
      </c>
      <c r="AB40" s="312">
        <v>0</v>
      </c>
      <c r="AC40" s="312">
        <v>0</v>
      </c>
      <c r="AD40" s="312">
        <v>0</v>
      </c>
      <c r="AE40" s="312">
        <v>0</v>
      </c>
    </row>
    <row r="41" spans="1:31">
      <c r="A41" s="57"/>
      <c r="B41" s="58" t="s">
        <v>962</v>
      </c>
      <c r="C41" s="7"/>
      <c r="D41" s="14"/>
      <c r="E41" s="79"/>
      <c r="F41" s="7"/>
      <c r="G41" s="7"/>
      <c r="H41" s="80"/>
      <c r="I41" s="80"/>
      <c r="J41" s="7"/>
      <c r="K41" s="46"/>
      <c r="L41" s="327"/>
      <c r="M41" s="304">
        <f>SUM(M42:M63)</f>
        <v>1721020000</v>
      </c>
      <c r="N41" s="312"/>
      <c r="O41" s="312"/>
      <c r="P41" s="312"/>
      <c r="Q41" s="312"/>
      <c r="R41" s="312"/>
      <c r="S41" s="312"/>
      <c r="T41" s="312"/>
      <c r="U41" s="312"/>
      <c r="V41" s="312"/>
      <c r="W41" s="312"/>
      <c r="X41" s="312"/>
      <c r="Y41" s="312"/>
      <c r="Z41" s="312"/>
      <c r="AA41" s="312"/>
      <c r="AB41" s="312"/>
      <c r="AC41" s="312"/>
      <c r="AD41" s="312"/>
      <c r="AE41" s="312"/>
    </row>
    <row r="42" spans="1:31" ht="134.25" customHeight="1">
      <c r="A42" s="57" t="s">
        <v>963</v>
      </c>
      <c r="B42" s="7">
        <v>426</v>
      </c>
      <c r="C42" s="7" t="s">
        <v>964</v>
      </c>
      <c r="D42" s="60" t="s">
        <v>965</v>
      </c>
      <c r="E42" s="59" t="s">
        <v>965</v>
      </c>
      <c r="F42" s="67" t="s">
        <v>966</v>
      </c>
      <c r="G42" s="60" t="s">
        <v>967</v>
      </c>
      <c r="H42" s="81" t="s">
        <v>822</v>
      </c>
      <c r="I42" s="81" t="s">
        <v>968</v>
      </c>
      <c r="J42" s="67" t="s">
        <v>5</v>
      </c>
      <c r="K42" s="46">
        <v>3</v>
      </c>
      <c r="L42" s="327">
        <v>1138000</v>
      </c>
      <c r="M42" s="326">
        <f t="shared" ref="M42:M63" si="4">L42*K42</f>
        <v>3414000</v>
      </c>
      <c r="N42" s="312">
        <v>0</v>
      </c>
      <c r="O42" s="312">
        <v>0</v>
      </c>
      <c r="P42" s="312">
        <v>3</v>
      </c>
      <c r="Q42" s="312">
        <v>0</v>
      </c>
      <c r="R42" s="312">
        <v>0</v>
      </c>
      <c r="S42" s="312">
        <v>0</v>
      </c>
      <c r="T42" s="312">
        <v>0</v>
      </c>
      <c r="U42" s="312">
        <v>0</v>
      </c>
      <c r="V42" s="312">
        <v>0</v>
      </c>
      <c r="W42" s="312">
        <v>0</v>
      </c>
      <c r="X42" s="312">
        <v>0</v>
      </c>
      <c r="Y42" s="312">
        <v>0</v>
      </c>
      <c r="Z42" s="312">
        <v>0</v>
      </c>
      <c r="AA42" s="312">
        <v>0</v>
      </c>
      <c r="AB42" s="312">
        <v>0</v>
      </c>
      <c r="AC42" s="312">
        <v>0</v>
      </c>
      <c r="AD42" s="312">
        <v>0</v>
      </c>
      <c r="AE42" s="312">
        <v>0</v>
      </c>
    </row>
    <row r="43" spans="1:31" ht="138" customHeight="1">
      <c r="A43" s="57" t="s">
        <v>969</v>
      </c>
      <c r="B43" s="7">
        <v>427</v>
      </c>
      <c r="C43" s="7" t="s">
        <v>970</v>
      </c>
      <c r="D43" s="60" t="s">
        <v>356</v>
      </c>
      <c r="E43" s="59" t="s">
        <v>356</v>
      </c>
      <c r="F43" s="67" t="s">
        <v>971</v>
      </c>
      <c r="G43" s="60" t="s">
        <v>972</v>
      </c>
      <c r="H43" s="67" t="s">
        <v>822</v>
      </c>
      <c r="I43" s="67" t="s">
        <v>360</v>
      </c>
      <c r="J43" s="67" t="s">
        <v>5</v>
      </c>
      <c r="K43" s="17">
        <v>30</v>
      </c>
      <c r="L43" s="327">
        <v>2910000</v>
      </c>
      <c r="M43" s="326">
        <f t="shared" si="4"/>
        <v>87300000</v>
      </c>
      <c r="N43" s="312">
        <v>0</v>
      </c>
      <c r="O43" s="312">
        <v>0</v>
      </c>
      <c r="P43" s="312">
        <v>30</v>
      </c>
      <c r="Q43" s="312">
        <v>0</v>
      </c>
      <c r="R43" s="312">
        <v>0</v>
      </c>
      <c r="S43" s="312">
        <v>0</v>
      </c>
      <c r="T43" s="312">
        <v>0</v>
      </c>
      <c r="U43" s="312">
        <v>0</v>
      </c>
      <c r="V43" s="312">
        <v>0</v>
      </c>
      <c r="W43" s="312">
        <v>0</v>
      </c>
      <c r="X43" s="312">
        <v>0</v>
      </c>
      <c r="Y43" s="312">
        <v>0</v>
      </c>
      <c r="Z43" s="312">
        <v>0</v>
      </c>
      <c r="AA43" s="312">
        <v>0</v>
      </c>
      <c r="AB43" s="312">
        <v>0</v>
      </c>
      <c r="AC43" s="312">
        <v>0</v>
      </c>
      <c r="AD43" s="312">
        <v>0</v>
      </c>
      <c r="AE43" s="312">
        <v>0</v>
      </c>
    </row>
    <row r="44" spans="1:31" ht="135" customHeight="1">
      <c r="A44" s="57" t="s">
        <v>973</v>
      </c>
      <c r="B44" s="7">
        <v>428</v>
      </c>
      <c r="C44" s="7" t="s">
        <v>974</v>
      </c>
      <c r="D44" s="60" t="s">
        <v>362</v>
      </c>
      <c r="E44" s="59" t="s">
        <v>362</v>
      </c>
      <c r="F44" s="67" t="s">
        <v>971</v>
      </c>
      <c r="G44" s="60" t="s">
        <v>975</v>
      </c>
      <c r="H44" s="67" t="s">
        <v>822</v>
      </c>
      <c r="I44" s="67" t="s">
        <v>360</v>
      </c>
      <c r="J44" s="67" t="s">
        <v>5</v>
      </c>
      <c r="K44" s="17">
        <v>30</v>
      </c>
      <c r="L44" s="327">
        <v>2910000</v>
      </c>
      <c r="M44" s="326">
        <f t="shared" si="4"/>
        <v>87300000</v>
      </c>
      <c r="N44" s="312">
        <v>0</v>
      </c>
      <c r="O44" s="312">
        <v>0</v>
      </c>
      <c r="P44" s="312">
        <v>30</v>
      </c>
      <c r="Q44" s="312">
        <v>0</v>
      </c>
      <c r="R44" s="312">
        <v>0</v>
      </c>
      <c r="S44" s="312">
        <v>0</v>
      </c>
      <c r="T44" s="312">
        <v>0</v>
      </c>
      <c r="U44" s="312">
        <v>0</v>
      </c>
      <c r="V44" s="312">
        <v>0</v>
      </c>
      <c r="W44" s="312">
        <v>0</v>
      </c>
      <c r="X44" s="312">
        <v>0</v>
      </c>
      <c r="Y44" s="312">
        <v>0</v>
      </c>
      <c r="Z44" s="312">
        <v>0</v>
      </c>
      <c r="AA44" s="312">
        <v>0</v>
      </c>
      <c r="AB44" s="312">
        <v>0</v>
      </c>
      <c r="AC44" s="312">
        <v>0</v>
      </c>
      <c r="AD44" s="312">
        <v>0</v>
      </c>
      <c r="AE44" s="312">
        <v>0</v>
      </c>
    </row>
    <row r="45" spans="1:31" ht="121.5" customHeight="1">
      <c r="A45" s="57" t="s">
        <v>976</v>
      </c>
      <c r="B45" s="7">
        <v>429</v>
      </c>
      <c r="C45" s="7" t="s">
        <v>977</v>
      </c>
      <c r="D45" s="60" t="s">
        <v>978</v>
      </c>
      <c r="E45" s="59" t="s">
        <v>978</v>
      </c>
      <c r="F45" s="67" t="s">
        <v>966</v>
      </c>
      <c r="G45" s="60" t="s">
        <v>979</v>
      </c>
      <c r="H45" s="67" t="s">
        <v>822</v>
      </c>
      <c r="I45" s="67" t="s">
        <v>360</v>
      </c>
      <c r="J45" s="67" t="s">
        <v>5</v>
      </c>
      <c r="K45" s="17">
        <v>30</v>
      </c>
      <c r="L45" s="327">
        <v>2910000</v>
      </c>
      <c r="M45" s="326">
        <f t="shared" si="4"/>
        <v>87300000</v>
      </c>
      <c r="N45" s="312">
        <v>0</v>
      </c>
      <c r="O45" s="312">
        <v>0</v>
      </c>
      <c r="P45" s="312">
        <v>30</v>
      </c>
      <c r="Q45" s="312">
        <v>0</v>
      </c>
      <c r="R45" s="312">
        <v>0</v>
      </c>
      <c r="S45" s="312">
        <v>0</v>
      </c>
      <c r="T45" s="312">
        <v>0</v>
      </c>
      <c r="U45" s="312">
        <v>0</v>
      </c>
      <c r="V45" s="312">
        <v>0</v>
      </c>
      <c r="W45" s="312">
        <v>0</v>
      </c>
      <c r="X45" s="312">
        <v>0</v>
      </c>
      <c r="Y45" s="312">
        <v>0</v>
      </c>
      <c r="Z45" s="312">
        <v>0</v>
      </c>
      <c r="AA45" s="312">
        <v>0</v>
      </c>
      <c r="AB45" s="312">
        <v>0</v>
      </c>
      <c r="AC45" s="312">
        <v>0</v>
      </c>
      <c r="AD45" s="312">
        <v>0</v>
      </c>
      <c r="AE45" s="312">
        <v>0</v>
      </c>
    </row>
    <row r="46" spans="1:31" ht="192" customHeight="1">
      <c r="A46" s="57" t="s">
        <v>980</v>
      </c>
      <c r="B46" s="7">
        <v>430</v>
      </c>
      <c r="C46" s="7" t="s">
        <v>981</v>
      </c>
      <c r="D46" s="60" t="s">
        <v>982</v>
      </c>
      <c r="E46" s="59" t="s">
        <v>982</v>
      </c>
      <c r="F46" s="67" t="s">
        <v>971</v>
      </c>
      <c r="G46" s="60" t="s">
        <v>983</v>
      </c>
      <c r="H46" s="67" t="s">
        <v>822</v>
      </c>
      <c r="I46" s="67" t="s">
        <v>360</v>
      </c>
      <c r="J46" s="67" t="s">
        <v>5</v>
      </c>
      <c r="K46" s="17">
        <v>30</v>
      </c>
      <c r="L46" s="327">
        <v>2436000</v>
      </c>
      <c r="M46" s="326">
        <f t="shared" si="4"/>
        <v>73080000</v>
      </c>
      <c r="N46" s="312">
        <v>0</v>
      </c>
      <c r="O46" s="312">
        <v>0</v>
      </c>
      <c r="P46" s="312">
        <v>30</v>
      </c>
      <c r="Q46" s="312">
        <v>0</v>
      </c>
      <c r="R46" s="312">
        <v>0</v>
      </c>
      <c r="S46" s="312">
        <v>0</v>
      </c>
      <c r="T46" s="312">
        <v>0</v>
      </c>
      <c r="U46" s="312">
        <v>0</v>
      </c>
      <c r="V46" s="312">
        <v>0</v>
      </c>
      <c r="W46" s="312">
        <v>0</v>
      </c>
      <c r="X46" s="312">
        <v>0</v>
      </c>
      <c r="Y46" s="312">
        <v>0</v>
      </c>
      <c r="Z46" s="312">
        <v>0</v>
      </c>
      <c r="AA46" s="312">
        <v>0</v>
      </c>
      <c r="AB46" s="312">
        <v>0</v>
      </c>
      <c r="AC46" s="312">
        <v>0</v>
      </c>
      <c r="AD46" s="312">
        <v>0</v>
      </c>
      <c r="AE46" s="312">
        <v>0</v>
      </c>
    </row>
    <row r="47" spans="1:31" ht="174" customHeight="1">
      <c r="A47" s="57" t="s">
        <v>984</v>
      </c>
      <c r="B47" s="7">
        <v>431</v>
      </c>
      <c r="C47" s="7" t="s">
        <v>985</v>
      </c>
      <c r="D47" s="60" t="s">
        <v>986</v>
      </c>
      <c r="E47" s="59" t="s">
        <v>986</v>
      </c>
      <c r="F47" s="67" t="s">
        <v>966</v>
      </c>
      <c r="G47" s="59" t="s">
        <v>987</v>
      </c>
      <c r="H47" s="67" t="s">
        <v>822</v>
      </c>
      <c r="I47" s="67" t="s">
        <v>360</v>
      </c>
      <c r="J47" s="67" t="s">
        <v>5</v>
      </c>
      <c r="K47" s="17">
        <v>30</v>
      </c>
      <c r="L47" s="327">
        <v>1616000</v>
      </c>
      <c r="M47" s="326">
        <f t="shared" si="4"/>
        <v>48480000</v>
      </c>
      <c r="N47" s="312">
        <v>0</v>
      </c>
      <c r="O47" s="312">
        <v>0</v>
      </c>
      <c r="P47" s="312">
        <v>30</v>
      </c>
      <c r="Q47" s="312">
        <v>0</v>
      </c>
      <c r="R47" s="312">
        <v>0</v>
      </c>
      <c r="S47" s="312">
        <v>0</v>
      </c>
      <c r="T47" s="312">
        <v>0</v>
      </c>
      <c r="U47" s="312">
        <v>0</v>
      </c>
      <c r="V47" s="312">
        <v>0</v>
      </c>
      <c r="W47" s="312">
        <v>0</v>
      </c>
      <c r="X47" s="312">
        <v>0</v>
      </c>
      <c r="Y47" s="312">
        <v>0</v>
      </c>
      <c r="Z47" s="312">
        <v>0</v>
      </c>
      <c r="AA47" s="312">
        <v>0</v>
      </c>
      <c r="AB47" s="312">
        <v>0</v>
      </c>
      <c r="AC47" s="312">
        <v>0</v>
      </c>
      <c r="AD47" s="312">
        <v>0</v>
      </c>
      <c r="AE47" s="312">
        <v>0</v>
      </c>
    </row>
    <row r="48" spans="1:31" ht="102">
      <c r="A48" s="57" t="s">
        <v>988</v>
      </c>
      <c r="B48" s="7">
        <v>432</v>
      </c>
      <c r="C48" s="7" t="s">
        <v>989</v>
      </c>
      <c r="D48" s="60" t="s">
        <v>990</v>
      </c>
      <c r="E48" s="59" t="s">
        <v>990</v>
      </c>
      <c r="F48" s="67" t="s">
        <v>971</v>
      </c>
      <c r="G48" s="59" t="s">
        <v>991</v>
      </c>
      <c r="H48" s="67" t="s">
        <v>822</v>
      </c>
      <c r="I48" s="67" t="s">
        <v>360</v>
      </c>
      <c r="J48" s="67" t="s">
        <v>5</v>
      </c>
      <c r="K48" s="17">
        <v>30</v>
      </c>
      <c r="L48" s="327">
        <v>3168000</v>
      </c>
      <c r="M48" s="326">
        <f t="shared" si="4"/>
        <v>95040000</v>
      </c>
      <c r="N48" s="312">
        <v>0</v>
      </c>
      <c r="O48" s="312">
        <v>0</v>
      </c>
      <c r="P48" s="312">
        <v>30</v>
      </c>
      <c r="Q48" s="312">
        <v>0</v>
      </c>
      <c r="R48" s="312">
        <v>0</v>
      </c>
      <c r="S48" s="312">
        <v>0</v>
      </c>
      <c r="T48" s="312">
        <v>0</v>
      </c>
      <c r="U48" s="312">
        <v>0</v>
      </c>
      <c r="V48" s="312">
        <v>0</v>
      </c>
      <c r="W48" s="312">
        <v>0</v>
      </c>
      <c r="X48" s="312">
        <v>0</v>
      </c>
      <c r="Y48" s="312">
        <v>0</v>
      </c>
      <c r="Z48" s="312">
        <v>0</v>
      </c>
      <c r="AA48" s="312">
        <v>0</v>
      </c>
      <c r="AB48" s="312">
        <v>0</v>
      </c>
      <c r="AC48" s="312">
        <v>0</v>
      </c>
      <c r="AD48" s="312">
        <v>0</v>
      </c>
      <c r="AE48" s="312">
        <v>0</v>
      </c>
    </row>
    <row r="49" spans="1:31" ht="212.25" customHeight="1">
      <c r="A49" s="57" t="s">
        <v>992</v>
      </c>
      <c r="B49" s="7">
        <v>433</v>
      </c>
      <c r="C49" s="7" t="s">
        <v>993</v>
      </c>
      <c r="D49" s="82" t="s">
        <v>994</v>
      </c>
      <c r="E49" s="83" t="s">
        <v>994</v>
      </c>
      <c r="F49" s="84" t="s">
        <v>995</v>
      </c>
      <c r="G49" s="59" t="s">
        <v>996</v>
      </c>
      <c r="H49" s="67" t="s">
        <v>822</v>
      </c>
      <c r="I49" s="67" t="s">
        <v>360</v>
      </c>
      <c r="J49" s="67" t="s">
        <v>5</v>
      </c>
      <c r="K49" s="17">
        <v>3</v>
      </c>
      <c r="L49" s="327">
        <v>1950000</v>
      </c>
      <c r="M49" s="326">
        <f t="shared" si="4"/>
        <v>5850000</v>
      </c>
      <c r="N49" s="312">
        <v>0</v>
      </c>
      <c r="O49" s="312">
        <v>0</v>
      </c>
      <c r="P49" s="312">
        <v>3</v>
      </c>
      <c r="Q49" s="312">
        <v>0</v>
      </c>
      <c r="R49" s="312">
        <v>0</v>
      </c>
      <c r="S49" s="312">
        <v>0</v>
      </c>
      <c r="T49" s="312">
        <v>0</v>
      </c>
      <c r="U49" s="312">
        <v>0</v>
      </c>
      <c r="V49" s="312">
        <v>0</v>
      </c>
      <c r="W49" s="312">
        <v>0</v>
      </c>
      <c r="X49" s="312">
        <v>0</v>
      </c>
      <c r="Y49" s="312">
        <v>0</v>
      </c>
      <c r="Z49" s="312">
        <v>0</v>
      </c>
      <c r="AA49" s="312">
        <v>0</v>
      </c>
      <c r="AB49" s="312">
        <v>0</v>
      </c>
      <c r="AC49" s="312">
        <v>0</v>
      </c>
      <c r="AD49" s="312">
        <v>0</v>
      </c>
      <c r="AE49" s="312">
        <v>0</v>
      </c>
    </row>
    <row r="50" spans="1:31" ht="176.25" customHeight="1">
      <c r="A50" s="57" t="s">
        <v>997</v>
      </c>
      <c r="B50" s="7">
        <v>434</v>
      </c>
      <c r="C50" s="7" t="s">
        <v>998</v>
      </c>
      <c r="D50" s="82" t="s">
        <v>999</v>
      </c>
      <c r="E50" s="83" t="s">
        <v>999</v>
      </c>
      <c r="F50" s="84" t="s">
        <v>966</v>
      </c>
      <c r="G50" s="59" t="s">
        <v>1000</v>
      </c>
      <c r="H50" s="67" t="s">
        <v>822</v>
      </c>
      <c r="I50" s="67" t="s">
        <v>360</v>
      </c>
      <c r="J50" s="67" t="s">
        <v>5</v>
      </c>
      <c r="K50" s="17">
        <v>30</v>
      </c>
      <c r="L50" s="327">
        <v>3038000</v>
      </c>
      <c r="M50" s="326">
        <f t="shared" si="4"/>
        <v>91140000</v>
      </c>
      <c r="N50" s="312">
        <v>0</v>
      </c>
      <c r="O50" s="312">
        <v>0</v>
      </c>
      <c r="P50" s="312">
        <v>30</v>
      </c>
      <c r="Q50" s="312">
        <v>0</v>
      </c>
      <c r="R50" s="312">
        <v>0</v>
      </c>
      <c r="S50" s="312">
        <v>0</v>
      </c>
      <c r="T50" s="312">
        <v>0</v>
      </c>
      <c r="U50" s="312">
        <v>0</v>
      </c>
      <c r="V50" s="312">
        <v>0</v>
      </c>
      <c r="W50" s="312">
        <v>0</v>
      </c>
      <c r="X50" s="312">
        <v>0</v>
      </c>
      <c r="Y50" s="312">
        <v>0</v>
      </c>
      <c r="Z50" s="312">
        <v>0</v>
      </c>
      <c r="AA50" s="312">
        <v>0</v>
      </c>
      <c r="AB50" s="312">
        <v>0</v>
      </c>
      <c r="AC50" s="312">
        <v>0</v>
      </c>
      <c r="AD50" s="312">
        <v>0</v>
      </c>
      <c r="AE50" s="312">
        <v>0</v>
      </c>
    </row>
    <row r="51" spans="1:31" ht="178.5">
      <c r="A51" s="57" t="s">
        <v>1001</v>
      </c>
      <c r="B51" s="7">
        <v>435</v>
      </c>
      <c r="C51" s="7" t="s">
        <v>1002</v>
      </c>
      <c r="D51" s="60" t="s">
        <v>1003</v>
      </c>
      <c r="E51" s="59" t="s">
        <v>1003</v>
      </c>
      <c r="F51" s="67" t="s">
        <v>971</v>
      </c>
      <c r="G51" s="59" t="s">
        <v>1004</v>
      </c>
      <c r="H51" s="67" t="s">
        <v>822</v>
      </c>
      <c r="I51" s="67" t="s">
        <v>360</v>
      </c>
      <c r="J51" s="67" t="s">
        <v>5</v>
      </c>
      <c r="K51" s="17">
        <v>30</v>
      </c>
      <c r="L51" s="327">
        <v>3168000</v>
      </c>
      <c r="M51" s="326">
        <f t="shared" si="4"/>
        <v>95040000</v>
      </c>
      <c r="N51" s="312">
        <v>0</v>
      </c>
      <c r="O51" s="312">
        <v>0</v>
      </c>
      <c r="P51" s="312">
        <v>30</v>
      </c>
      <c r="Q51" s="312">
        <v>0</v>
      </c>
      <c r="R51" s="312">
        <v>0</v>
      </c>
      <c r="S51" s="312">
        <v>0</v>
      </c>
      <c r="T51" s="312">
        <v>0</v>
      </c>
      <c r="U51" s="312">
        <v>0</v>
      </c>
      <c r="V51" s="312">
        <v>0</v>
      </c>
      <c r="W51" s="312">
        <v>0</v>
      </c>
      <c r="X51" s="312">
        <v>0</v>
      </c>
      <c r="Y51" s="312">
        <v>0</v>
      </c>
      <c r="Z51" s="312">
        <v>0</v>
      </c>
      <c r="AA51" s="312">
        <v>0</v>
      </c>
      <c r="AB51" s="312">
        <v>0</v>
      </c>
      <c r="AC51" s="312">
        <v>0</v>
      </c>
      <c r="AD51" s="312">
        <v>0</v>
      </c>
      <c r="AE51" s="312">
        <v>0</v>
      </c>
    </row>
    <row r="52" spans="1:31" ht="326.25" customHeight="1">
      <c r="A52" s="57" t="s">
        <v>1005</v>
      </c>
      <c r="B52" s="7">
        <v>436</v>
      </c>
      <c r="C52" s="7" t="s">
        <v>1006</v>
      </c>
      <c r="D52" s="60" t="s">
        <v>1007</v>
      </c>
      <c r="E52" s="59" t="s">
        <v>1007</v>
      </c>
      <c r="F52" s="67" t="s">
        <v>971</v>
      </c>
      <c r="G52" s="59" t="s">
        <v>1008</v>
      </c>
      <c r="H52" s="67" t="s">
        <v>822</v>
      </c>
      <c r="I52" s="67" t="s">
        <v>360</v>
      </c>
      <c r="J52" s="67" t="s">
        <v>5</v>
      </c>
      <c r="K52" s="17">
        <v>15</v>
      </c>
      <c r="L52" s="327">
        <v>3536000</v>
      </c>
      <c r="M52" s="326">
        <f t="shared" si="4"/>
        <v>53040000</v>
      </c>
      <c r="N52" s="312">
        <v>0</v>
      </c>
      <c r="O52" s="312">
        <v>0</v>
      </c>
      <c r="P52" s="312">
        <v>15</v>
      </c>
      <c r="Q52" s="312">
        <v>0</v>
      </c>
      <c r="R52" s="312">
        <v>0</v>
      </c>
      <c r="S52" s="312">
        <v>0</v>
      </c>
      <c r="T52" s="312">
        <v>0</v>
      </c>
      <c r="U52" s="312">
        <v>0</v>
      </c>
      <c r="V52" s="312">
        <v>0</v>
      </c>
      <c r="W52" s="312">
        <v>0</v>
      </c>
      <c r="X52" s="312">
        <v>0</v>
      </c>
      <c r="Y52" s="312">
        <v>0</v>
      </c>
      <c r="Z52" s="312">
        <v>0</v>
      </c>
      <c r="AA52" s="312">
        <v>0</v>
      </c>
      <c r="AB52" s="312">
        <v>0</v>
      </c>
      <c r="AC52" s="312">
        <v>0</v>
      </c>
      <c r="AD52" s="312">
        <v>0</v>
      </c>
      <c r="AE52" s="312">
        <v>0</v>
      </c>
    </row>
    <row r="53" spans="1:31" ht="89.25">
      <c r="A53" s="57" t="s">
        <v>1009</v>
      </c>
      <c r="B53" s="7">
        <v>437</v>
      </c>
      <c r="C53" s="7" t="s">
        <v>1010</v>
      </c>
      <c r="D53" s="60" t="s">
        <v>1011</v>
      </c>
      <c r="E53" s="59" t="s">
        <v>1012</v>
      </c>
      <c r="F53" s="67" t="s">
        <v>481</v>
      </c>
      <c r="G53" s="59" t="s">
        <v>1013</v>
      </c>
      <c r="H53" s="67" t="s">
        <v>822</v>
      </c>
      <c r="I53" s="67" t="s">
        <v>360</v>
      </c>
      <c r="J53" s="67" t="s">
        <v>113</v>
      </c>
      <c r="K53" s="17">
        <v>18</v>
      </c>
      <c r="L53" s="327">
        <v>1036000</v>
      </c>
      <c r="M53" s="326">
        <f t="shared" si="4"/>
        <v>18648000</v>
      </c>
      <c r="N53" s="312">
        <v>0</v>
      </c>
      <c r="O53" s="312">
        <v>0</v>
      </c>
      <c r="P53" s="312">
        <v>18</v>
      </c>
      <c r="Q53" s="312">
        <v>0</v>
      </c>
      <c r="R53" s="312">
        <v>0</v>
      </c>
      <c r="S53" s="312">
        <v>0</v>
      </c>
      <c r="T53" s="312">
        <v>0</v>
      </c>
      <c r="U53" s="312">
        <v>0</v>
      </c>
      <c r="V53" s="312">
        <v>0</v>
      </c>
      <c r="W53" s="312">
        <v>0</v>
      </c>
      <c r="X53" s="312">
        <v>0</v>
      </c>
      <c r="Y53" s="312">
        <v>0</v>
      </c>
      <c r="Z53" s="312">
        <v>0</v>
      </c>
      <c r="AA53" s="312">
        <v>0</v>
      </c>
      <c r="AB53" s="312">
        <v>0</v>
      </c>
      <c r="AC53" s="312">
        <v>0</v>
      </c>
      <c r="AD53" s="312">
        <v>0</v>
      </c>
      <c r="AE53" s="312">
        <v>0</v>
      </c>
    </row>
    <row r="54" spans="1:31" ht="89.25">
      <c r="A54" s="57" t="s">
        <v>1014</v>
      </c>
      <c r="B54" s="7">
        <v>438</v>
      </c>
      <c r="C54" s="7" t="s">
        <v>1015</v>
      </c>
      <c r="D54" s="60" t="s">
        <v>1016</v>
      </c>
      <c r="E54" s="59" t="s">
        <v>1016</v>
      </c>
      <c r="F54" s="67" t="s">
        <v>481</v>
      </c>
      <c r="G54" s="85" t="s">
        <v>1017</v>
      </c>
      <c r="H54" s="67" t="s">
        <v>822</v>
      </c>
      <c r="I54" s="67" t="s">
        <v>360</v>
      </c>
      <c r="J54" s="67" t="s">
        <v>113</v>
      </c>
      <c r="K54" s="17">
        <v>18</v>
      </c>
      <c r="L54" s="327">
        <v>1036000</v>
      </c>
      <c r="M54" s="326">
        <f t="shared" si="4"/>
        <v>18648000</v>
      </c>
      <c r="N54" s="312">
        <v>0</v>
      </c>
      <c r="O54" s="312">
        <v>0</v>
      </c>
      <c r="P54" s="312">
        <v>18</v>
      </c>
      <c r="Q54" s="312">
        <v>0</v>
      </c>
      <c r="R54" s="312">
        <v>0</v>
      </c>
      <c r="S54" s="312">
        <v>0</v>
      </c>
      <c r="T54" s="312">
        <v>0</v>
      </c>
      <c r="U54" s="312">
        <v>0</v>
      </c>
      <c r="V54" s="312">
        <v>0</v>
      </c>
      <c r="W54" s="312">
        <v>0</v>
      </c>
      <c r="X54" s="312">
        <v>0</v>
      </c>
      <c r="Y54" s="312">
        <v>0</v>
      </c>
      <c r="Z54" s="312">
        <v>0</v>
      </c>
      <c r="AA54" s="312">
        <v>0</v>
      </c>
      <c r="AB54" s="312">
        <v>0</v>
      </c>
      <c r="AC54" s="312">
        <v>0</v>
      </c>
      <c r="AD54" s="312">
        <v>0</v>
      </c>
      <c r="AE54" s="312">
        <v>0</v>
      </c>
    </row>
    <row r="55" spans="1:31" ht="89.25">
      <c r="A55" s="57" t="s">
        <v>1018</v>
      </c>
      <c r="B55" s="7">
        <v>439</v>
      </c>
      <c r="C55" s="7" t="s">
        <v>1019</v>
      </c>
      <c r="D55" s="60" t="s">
        <v>1020</v>
      </c>
      <c r="E55" s="59" t="s">
        <v>1020</v>
      </c>
      <c r="F55" s="67" t="s">
        <v>481</v>
      </c>
      <c r="G55" s="85" t="s">
        <v>1021</v>
      </c>
      <c r="H55" s="67" t="s">
        <v>822</v>
      </c>
      <c r="I55" s="67" t="s">
        <v>360</v>
      </c>
      <c r="J55" s="67" t="s">
        <v>113</v>
      </c>
      <c r="K55" s="17">
        <v>18</v>
      </c>
      <c r="L55" s="327">
        <v>1036000</v>
      </c>
      <c r="M55" s="326">
        <f t="shared" si="4"/>
        <v>18648000</v>
      </c>
      <c r="N55" s="312">
        <v>0</v>
      </c>
      <c r="O55" s="312">
        <v>0</v>
      </c>
      <c r="P55" s="312">
        <v>18</v>
      </c>
      <c r="Q55" s="312">
        <v>0</v>
      </c>
      <c r="R55" s="312">
        <v>0</v>
      </c>
      <c r="S55" s="312">
        <v>0</v>
      </c>
      <c r="T55" s="312">
        <v>0</v>
      </c>
      <c r="U55" s="312">
        <v>0</v>
      </c>
      <c r="V55" s="312">
        <v>0</v>
      </c>
      <c r="W55" s="312">
        <v>0</v>
      </c>
      <c r="X55" s="312">
        <v>0</v>
      </c>
      <c r="Y55" s="312">
        <v>0</v>
      </c>
      <c r="Z55" s="312">
        <v>0</v>
      </c>
      <c r="AA55" s="312">
        <v>0</v>
      </c>
      <c r="AB55" s="312">
        <v>0</v>
      </c>
      <c r="AC55" s="312">
        <v>0</v>
      </c>
      <c r="AD55" s="312">
        <v>0</v>
      </c>
      <c r="AE55" s="312">
        <v>0</v>
      </c>
    </row>
    <row r="56" spans="1:31" ht="138" customHeight="1">
      <c r="A56" s="57" t="s">
        <v>1022</v>
      </c>
      <c r="B56" s="7">
        <v>440</v>
      </c>
      <c r="C56" s="7" t="s">
        <v>1023</v>
      </c>
      <c r="D56" s="60" t="s">
        <v>1024</v>
      </c>
      <c r="E56" s="59" t="s">
        <v>1024</v>
      </c>
      <c r="F56" s="67" t="s">
        <v>1025</v>
      </c>
      <c r="G56" s="59" t="s">
        <v>1026</v>
      </c>
      <c r="H56" s="67" t="s">
        <v>822</v>
      </c>
      <c r="I56" s="67" t="s">
        <v>360</v>
      </c>
      <c r="J56" s="67" t="s">
        <v>5</v>
      </c>
      <c r="K56" s="17">
        <v>20</v>
      </c>
      <c r="L56" s="327">
        <v>11950000</v>
      </c>
      <c r="M56" s="326">
        <f t="shared" si="4"/>
        <v>239000000</v>
      </c>
      <c r="N56" s="312">
        <v>0</v>
      </c>
      <c r="O56" s="312">
        <v>0</v>
      </c>
      <c r="P56" s="312">
        <v>20</v>
      </c>
      <c r="Q56" s="312">
        <v>0</v>
      </c>
      <c r="R56" s="312">
        <v>0</v>
      </c>
      <c r="S56" s="312">
        <v>0</v>
      </c>
      <c r="T56" s="312">
        <v>0</v>
      </c>
      <c r="U56" s="312">
        <v>0</v>
      </c>
      <c r="V56" s="312">
        <v>0</v>
      </c>
      <c r="W56" s="312">
        <v>0</v>
      </c>
      <c r="X56" s="312">
        <v>0</v>
      </c>
      <c r="Y56" s="312">
        <v>0</v>
      </c>
      <c r="Z56" s="312">
        <v>0</v>
      </c>
      <c r="AA56" s="312">
        <v>0</v>
      </c>
      <c r="AB56" s="312">
        <v>0</v>
      </c>
      <c r="AC56" s="312">
        <v>0</v>
      </c>
      <c r="AD56" s="312">
        <v>0</v>
      </c>
      <c r="AE56" s="312">
        <v>0</v>
      </c>
    </row>
    <row r="57" spans="1:31" ht="149.25" customHeight="1">
      <c r="A57" s="57" t="s">
        <v>1027</v>
      </c>
      <c r="B57" s="7">
        <v>441</v>
      </c>
      <c r="C57" s="7" t="s">
        <v>1028</v>
      </c>
      <c r="D57" s="60" t="s">
        <v>1029</v>
      </c>
      <c r="E57" s="59" t="s">
        <v>1029</v>
      </c>
      <c r="F57" s="67" t="s">
        <v>1025</v>
      </c>
      <c r="G57" s="59" t="s">
        <v>1030</v>
      </c>
      <c r="H57" s="67" t="s">
        <v>822</v>
      </c>
      <c r="I57" s="67" t="s">
        <v>360</v>
      </c>
      <c r="J57" s="67" t="s">
        <v>5</v>
      </c>
      <c r="K57" s="17">
        <v>20</v>
      </c>
      <c r="L57" s="327">
        <v>17900000</v>
      </c>
      <c r="M57" s="326">
        <f t="shared" si="4"/>
        <v>358000000</v>
      </c>
      <c r="N57" s="312">
        <v>0</v>
      </c>
      <c r="O57" s="312">
        <v>0</v>
      </c>
      <c r="P57" s="312">
        <v>20</v>
      </c>
      <c r="Q57" s="312">
        <v>0</v>
      </c>
      <c r="R57" s="312">
        <v>0</v>
      </c>
      <c r="S57" s="312">
        <v>0</v>
      </c>
      <c r="T57" s="312">
        <v>0</v>
      </c>
      <c r="U57" s="312">
        <v>0</v>
      </c>
      <c r="V57" s="312">
        <v>0</v>
      </c>
      <c r="W57" s="312">
        <v>0</v>
      </c>
      <c r="X57" s="312">
        <v>0</v>
      </c>
      <c r="Y57" s="312">
        <v>0</v>
      </c>
      <c r="Z57" s="312">
        <v>0</v>
      </c>
      <c r="AA57" s="312">
        <v>0</v>
      </c>
      <c r="AB57" s="312">
        <v>0</v>
      </c>
      <c r="AC57" s="312">
        <v>0</v>
      </c>
      <c r="AD57" s="312">
        <v>0</v>
      </c>
      <c r="AE57" s="312">
        <v>0</v>
      </c>
    </row>
    <row r="58" spans="1:31" ht="86.25" customHeight="1">
      <c r="A58" s="57" t="s">
        <v>1031</v>
      </c>
      <c r="B58" s="7">
        <v>442</v>
      </c>
      <c r="C58" s="7" t="s">
        <v>1032</v>
      </c>
      <c r="D58" s="60" t="s">
        <v>1033</v>
      </c>
      <c r="E58" s="59" t="s">
        <v>1033</v>
      </c>
      <c r="F58" s="67" t="s">
        <v>1034</v>
      </c>
      <c r="G58" s="59" t="s">
        <v>1035</v>
      </c>
      <c r="H58" s="67" t="s">
        <v>822</v>
      </c>
      <c r="I58" s="67" t="s">
        <v>360</v>
      </c>
      <c r="J58" s="67" t="s">
        <v>113</v>
      </c>
      <c r="K58" s="17">
        <v>15</v>
      </c>
      <c r="L58" s="308">
        <v>1158000</v>
      </c>
      <c r="M58" s="326">
        <f t="shared" si="4"/>
        <v>17370000</v>
      </c>
      <c r="N58" s="312">
        <v>0</v>
      </c>
      <c r="O58" s="312">
        <v>0</v>
      </c>
      <c r="P58" s="312">
        <v>15</v>
      </c>
      <c r="Q58" s="312">
        <v>0</v>
      </c>
      <c r="R58" s="312">
        <v>0</v>
      </c>
      <c r="S58" s="312">
        <v>0</v>
      </c>
      <c r="T58" s="312">
        <v>0</v>
      </c>
      <c r="U58" s="312">
        <v>0</v>
      </c>
      <c r="V58" s="312">
        <v>0</v>
      </c>
      <c r="W58" s="312">
        <v>0</v>
      </c>
      <c r="X58" s="312">
        <v>0</v>
      </c>
      <c r="Y58" s="312">
        <v>0</v>
      </c>
      <c r="Z58" s="312">
        <v>0</v>
      </c>
      <c r="AA58" s="312">
        <v>0</v>
      </c>
      <c r="AB58" s="312">
        <v>0</v>
      </c>
      <c r="AC58" s="312">
        <v>0</v>
      </c>
      <c r="AD58" s="312">
        <v>0</v>
      </c>
      <c r="AE58" s="312">
        <v>0</v>
      </c>
    </row>
    <row r="59" spans="1:31" ht="99" customHeight="1">
      <c r="A59" s="57" t="s">
        <v>1036</v>
      </c>
      <c r="B59" s="7">
        <v>443</v>
      </c>
      <c r="C59" s="7" t="s">
        <v>1037</v>
      </c>
      <c r="D59" s="60" t="s">
        <v>1038</v>
      </c>
      <c r="E59" s="59" t="s">
        <v>1038</v>
      </c>
      <c r="F59" s="67" t="s">
        <v>1034</v>
      </c>
      <c r="G59" s="59" t="s">
        <v>1035</v>
      </c>
      <c r="H59" s="67" t="s">
        <v>822</v>
      </c>
      <c r="I59" s="67" t="s">
        <v>360</v>
      </c>
      <c r="J59" s="67" t="s">
        <v>113</v>
      </c>
      <c r="K59" s="17">
        <v>15</v>
      </c>
      <c r="L59" s="308">
        <v>1158000</v>
      </c>
      <c r="M59" s="326">
        <f t="shared" si="4"/>
        <v>17370000</v>
      </c>
      <c r="N59" s="312">
        <v>0</v>
      </c>
      <c r="O59" s="312">
        <v>0</v>
      </c>
      <c r="P59" s="312">
        <v>15</v>
      </c>
      <c r="Q59" s="312">
        <v>0</v>
      </c>
      <c r="R59" s="312">
        <v>0</v>
      </c>
      <c r="S59" s="312">
        <v>0</v>
      </c>
      <c r="T59" s="312">
        <v>0</v>
      </c>
      <c r="U59" s="312">
        <v>0</v>
      </c>
      <c r="V59" s="312">
        <v>0</v>
      </c>
      <c r="W59" s="312">
        <v>0</v>
      </c>
      <c r="X59" s="312">
        <v>0</v>
      </c>
      <c r="Y59" s="312">
        <v>0</v>
      </c>
      <c r="Z59" s="312">
        <v>0</v>
      </c>
      <c r="AA59" s="312">
        <v>0</v>
      </c>
      <c r="AB59" s="312">
        <v>0</v>
      </c>
      <c r="AC59" s="312">
        <v>0</v>
      </c>
      <c r="AD59" s="312">
        <v>0</v>
      </c>
      <c r="AE59" s="312">
        <v>0</v>
      </c>
    </row>
    <row r="60" spans="1:31" ht="210" customHeight="1">
      <c r="A60" s="57" t="s">
        <v>1039</v>
      </c>
      <c r="B60" s="7">
        <v>444</v>
      </c>
      <c r="C60" s="7" t="s">
        <v>1040</v>
      </c>
      <c r="D60" s="60" t="s">
        <v>619</v>
      </c>
      <c r="E60" s="59" t="s">
        <v>619</v>
      </c>
      <c r="F60" s="67" t="s">
        <v>1041</v>
      </c>
      <c r="G60" s="59" t="s">
        <v>1042</v>
      </c>
      <c r="H60" s="67" t="s">
        <v>822</v>
      </c>
      <c r="I60" s="67" t="s">
        <v>360</v>
      </c>
      <c r="J60" s="67" t="s">
        <v>5</v>
      </c>
      <c r="K60" s="17">
        <v>2</v>
      </c>
      <c r="L60" s="327">
        <v>10486000</v>
      </c>
      <c r="M60" s="326">
        <f t="shared" si="4"/>
        <v>20972000</v>
      </c>
      <c r="N60" s="312">
        <v>0</v>
      </c>
      <c r="O60" s="312">
        <v>0</v>
      </c>
      <c r="P60" s="312">
        <v>2</v>
      </c>
      <c r="Q60" s="312">
        <v>0</v>
      </c>
      <c r="R60" s="312">
        <v>0</v>
      </c>
      <c r="S60" s="312">
        <v>0</v>
      </c>
      <c r="T60" s="312">
        <v>0</v>
      </c>
      <c r="U60" s="312">
        <v>0</v>
      </c>
      <c r="V60" s="312">
        <v>0</v>
      </c>
      <c r="W60" s="312">
        <v>0</v>
      </c>
      <c r="X60" s="312">
        <v>0</v>
      </c>
      <c r="Y60" s="312">
        <v>0</v>
      </c>
      <c r="Z60" s="312">
        <v>0</v>
      </c>
      <c r="AA60" s="312">
        <v>0</v>
      </c>
      <c r="AB60" s="312">
        <v>0</v>
      </c>
      <c r="AC60" s="312">
        <v>0</v>
      </c>
      <c r="AD60" s="312">
        <v>0</v>
      </c>
      <c r="AE60" s="312">
        <v>0</v>
      </c>
    </row>
    <row r="61" spans="1:31" ht="63" customHeight="1">
      <c r="A61" s="57" t="s">
        <v>1043</v>
      </c>
      <c r="B61" s="7">
        <v>445</v>
      </c>
      <c r="C61" s="7" t="s">
        <v>1044</v>
      </c>
      <c r="D61" s="60" t="s">
        <v>1045</v>
      </c>
      <c r="E61" s="59" t="s">
        <v>1045</v>
      </c>
      <c r="F61" s="67" t="s">
        <v>1046</v>
      </c>
      <c r="G61" s="59" t="s">
        <v>1047</v>
      </c>
      <c r="H61" s="67" t="s">
        <v>822</v>
      </c>
      <c r="I61" s="67" t="s">
        <v>360</v>
      </c>
      <c r="J61" s="67" t="s">
        <v>5</v>
      </c>
      <c r="K61" s="17">
        <v>10</v>
      </c>
      <c r="L61" s="327">
        <v>13250000</v>
      </c>
      <c r="M61" s="326">
        <f t="shared" si="4"/>
        <v>132500000</v>
      </c>
      <c r="N61" s="312">
        <v>0</v>
      </c>
      <c r="O61" s="312">
        <v>0</v>
      </c>
      <c r="P61" s="312">
        <v>10</v>
      </c>
      <c r="Q61" s="312">
        <v>0</v>
      </c>
      <c r="R61" s="312">
        <v>0</v>
      </c>
      <c r="S61" s="312">
        <v>0</v>
      </c>
      <c r="T61" s="312">
        <v>0</v>
      </c>
      <c r="U61" s="312">
        <v>0</v>
      </c>
      <c r="V61" s="312">
        <v>0</v>
      </c>
      <c r="W61" s="312">
        <v>0</v>
      </c>
      <c r="X61" s="312">
        <v>0</v>
      </c>
      <c r="Y61" s="312">
        <v>0</v>
      </c>
      <c r="Z61" s="312">
        <v>0</v>
      </c>
      <c r="AA61" s="312">
        <v>0</v>
      </c>
      <c r="AB61" s="312">
        <v>0</v>
      </c>
      <c r="AC61" s="312">
        <v>0</v>
      </c>
      <c r="AD61" s="312">
        <v>0</v>
      </c>
      <c r="AE61" s="312">
        <v>0</v>
      </c>
    </row>
    <row r="62" spans="1:31" ht="60" customHeight="1">
      <c r="A62" s="57" t="s">
        <v>1048</v>
      </c>
      <c r="B62" s="7">
        <v>446</v>
      </c>
      <c r="C62" s="7" t="s">
        <v>1049</v>
      </c>
      <c r="D62" s="60" t="s">
        <v>1050</v>
      </c>
      <c r="E62" s="59" t="s">
        <v>1050</v>
      </c>
      <c r="F62" s="67" t="s">
        <v>1046</v>
      </c>
      <c r="G62" s="59" t="s">
        <v>1047</v>
      </c>
      <c r="H62" s="67" t="s">
        <v>822</v>
      </c>
      <c r="I62" s="67" t="s">
        <v>360</v>
      </c>
      <c r="J62" s="67" t="s">
        <v>5</v>
      </c>
      <c r="K62" s="17">
        <v>10</v>
      </c>
      <c r="L62" s="327">
        <v>11952000</v>
      </c>
      <c r="M62" s="326">
        <f t="shared" si="4"/>
        <v>119520000</v>
      </c>
      <c r="N62" s="312">
        <v>0</v>
      </c>
      <c r="O62" s="312">
        <v>0</v>
      </c>
      <c r="P62" s="312">
        <v>10</v>
      </c>
      <c r="Q62" s="312">
        <v>0</v>
      </c>
      <c r="R62" s="312">
        <v>0</v>
      </c>
      <c r="S62" s="312">
        <v>0</v>
      </c>
      <c r="T62" s="312">
        <v>0</v>
      </c>
      <c r="U62" s="312">
        <v>0</v>
      </c>
      <c r="V62" s="312">
        <v>0</v>
      </c>
      <c r="W62" s="312">
        <v>0</v>
      </c>
      <c r="X62" s="312">
        <v>0</v>
      </c>
      <c r="Y62" s="312">
        <v>0</v>
      </c>
      <c r="Z62" s="312">
        <v>0</v>
      </c>
      <c r="AA62" s="312">
        <v>0</v>
      </c>
      <c r="AB62" s="312">
        <v>0</v>
      </c>
      <c r="AC62" s="312">
        <v>0</v>
      </c>
      <c r="AD62" s="312">
        <v>0</v>
      </c>
      <c r="AE62" s="312">
        <v>0</v>
      </c>
    </row>
    <row r="63" spans="1:31" ht="78" customHeight="1">
      <c r="A63" s="57" t="s">
        <v>1051</v>
      </c>
      <c r="B63" s="7">
        <v>447</v>
      </c>
      <c r="C63" s="7" t="s">
        <v>1052</v>
      </c>
      <c r="D63" s="60" t="s">
        <v>1053</v>
      </c>
      <c r="E63" s="59" t="s">
        <v>1053</v>
      </c>
      <c r="F63" s="67" t="s">
        <v>1034</v>
      </c>
      <c r="G63" s="59" t="s">
        <v>1054</v>
      </c>
      <c r="H63" s="67" t="s">
        <v>822</v>
      </c>
      <c r="I63" s="67" t="s">
        <v>360</v>
      </c>
      <c r="J63" s="67" t="s">
        <v>113</v>
      </c>
      <c r="K63" s="17">
        <v>12</v>
      </c>
      <c r="L63" s="327">
        <v>2780000</v>
      </c>
      <c r="M63" s="326">
        <f t="shared" si="4"/>
        <v>33360000</v>
      </c>
      <c r="N63" s="312">
        <v>0</v>
      </c>
      <c r="O63" s="312">
        <v>0</v>
      </c>
      <c r="P63" s="312">
        <v>12</v>
      </c>
      <c r="Q63" s="312">
        <v>0</v>
      </c>
      <c r="R63" s="312">
        <v>0</v>
      </c>
      <c r="S63" s="312">
        <v>0</v>
      </c>
      <c r="T63" s="312">
        <v>0</v>
      </c>
      <c r="U63" s="312">
        <v>0</v>
      </c>
      <c r="V63" s="312">
        <v>0</v>
      </c>
      <c r="W63" s="312">
        <v>0</v>
      </c>
      <c r="X63" s="312">
        <v>0</v>
      </c>
      <c r="Y63" s="312">
        <v>0</v>
      </c>
      <c r="Z63" s="312">
        <v>0</v>
      </c>
      <c r="AA63" s="312">
        <v>0</v>
      </c>
      <c r="AB63" s="312">
        <v>0</v>
      </c>
      <c r="AC63" s="312">
        <v>0</v>
      </c>
      <c r="AD63" s="312">
        <v>0</v>
      </c>
      <c r="AE63" s="312">
        <v>0</v>
      </c>
    </row>
    <row r="64" spans="1:31" ht="19.5" customHeight="1">
      <c r="A64" s="33"/>
      <c r="B64" s="348" t="s">
        <v>1055</v>
      </c>
      <c r="C64" s="146"/>
      <c r="D64" s="124"/>
      <c r="E64" s="146"/>
      <c r="F64" s="347"/>
      <c r="G64" s="347"/>
      <c r="H64" s="347"/>
      <c r="I64" s="347"/>
      <c r="J64" s="347"/>
      <c r="K64" s="329"/>
      <c r="L64" s="180"/>
      <c r="M64" s="180">
        <f t="shared" ref="M64" si="5">M41+M31+M23+M16+M9</f>
        <v>6322530000</v>
      </c>
      <c r="N64" s="312"/>
      <c r="O64" s="312"/>
      <c r="P64" s="312"/>
      <c r="Q64" s="312"/>
      <c r="R64" s="312"/>
      <c r="S64" s="312"/>
      <c r="T64" s="312"/>
      <c r="U64" s="312"/>
      <c r="V64" s="312"/>
      <c r="W64" s="312"/>
      <c r="X64" s="312"/>
      <c r="Y64" s="312"/>
      <c r="Z64" s="312"/>
      <c r="AA64" s="312"/>
      <c r="AB64" s="312"/>
      <c r="AC64" s="312"/>
      <c r="AD64" s="312"/>
      <c r="AE64" s="312"/>
    </row>
    <row r="65" ht="10.5" customHeight="1"/>
  </sheetData>
  <autoFilter ref="A8:WVQ64"/>
  <mergeCells count="19">
    <mergeCell ref="A2:AD2"/>
    <mergeCell ref="A3:AD3"/>
    <mergeCell ref="A4:AD4"/>
    <mergeCell ref="A5:AE5"/>
    <mergeCell ref="A6:AE6"/>
    <mergeCell ref="N7:AE7"/>
    <mergeCell ref="A7:A8"/>
    <mergeCell ref="B7:B8"/>
    <mergeCell ref="C7:C8"/>
    <mergeCell ref="D7:D8"/>
    <mergeCell ref="E7:E8"/>
    <mergeCell ref="G7:G8"/>
    <mergeCell ref="H7:H8"/>
    <mergeCell ref="I7:I8"/>
    <mergeCell ref="J7:J8"/>
    <mergeCell ref="F7:F8"/>
    <mergeCell ref="K7:K8"/>
    <mergeCell ref="L7:L8"/>
    <mergeCell ref="M7:M8"/>
  </mergeCells>
  <pageMargins left="0" right="0" top="0.38" bottom="0.38" header="0.3" footer="0.2"/>
  <pageSetup paperSize="8" scale="89" orientation="landscape" verticalDpi="0"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sheetPr>
    <tabColor rgb="FFFFFF00"/>
  </sheetPr>
  <dimension ref="A1:AD77"/>
  <sheetViews>
    <sheetView topLeftCell="A72" zoomScale="70" zoomScaleNormal="70" workbookViewId="0">
      <selection activeCell="F12" sqref="F12"/>
    </sheetView>
  </sheetViews>
  <sheetFormatPr defaultRowHeight="12.75"/>
  <cols>
    <col min="1" max="1" width="4.140625" style="38" customWidth="1"/>
    <col min="2" max="2" width="7.140625" style="38" customWidth="1"/>
    <col min="3" max="3" width="14.42578125" style="48" customWidth="1"/>
    <col min="4" max="4" width="13.140625" style="48" customWidth="1"/>
    <col min="5" max="5" width="11.7109375" style="48" customWidth="1"/>
    <col min="6" max="6" width="31" style="48" customWidth="1"/>
    <col min="7" max="7" width="8.85546875" style="55" customWidth="1"/>
    <col min="8" max="8" width="7.42578125" style="55" customWidth="1"/>
    <col min="9" max="9" width="6.42578125" style="48" customWidth="1"/>
    <col min="10" max="10" width="6.42578125" style="321" customWidth="1"/>
    <col min="11" max="11" width="10" style="321" customWidth="1"/>
    <col min="12" max="12" width="12.5703125" style="307" customWidth="1"/>
    <col min="13" max="16" width="5.28515625" style="48" customWidth="1"/>
    <col min="17" max="17" width="5.7109375" style="48" customWidth="1"/>
    <col min="18" max="28" width="5.28515625" style="48" customWidth="1"/>
    <col min="29" max="29" width="5.7109375" style="48" customWidth="1"/>
    <col min="30" max="30" width="5.28515625" style="48" customWidth="1"/>
    <col min="31" max="16384" width="9.140625" style="48"/>
  </cols>
  <sheetData>
    <row r="1" spans="1:30" s="117" customFormat="1" ht="19.5" customHeight="1">
      <c r="A1" s="116"/>
      <c r="B1" s="13" t="s">
        <v>1238</v>
      </c>
      <c r="G1" s="118"/>
      <c r="H1" s="118"/>
      <c r="J1" s="318"/>
      <c r="K1" s="318"/>
      <c r="L1" s="305"/>
    </row>
    <row r="2" spans="1:30" s="147" customFormat="1" ht="17.25"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0" s="147" customFormat="1" ht="17.25"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0" s="147" customFormat="1" ht="17.25"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0" s="116" customFormat="1" ht="17.25" customHeight="1">
      <c r="A5" s="512" t="s">
        <v>1056</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row>
    <row r="6" spans="1:30" s="115" customFormat="1" ht="17.25"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1:30" s="115" customFormat="1" ht="15.75" customHeight="1">
      <c r="A7" s="503" t="s">
        <v>0</v>
      </c>
      <c r="B7" s="503" t="s">
        <v>120</v>
      </c>
      <c r="C7" s="503" t="s">
        <v>1448</v>
      </c>
      <c r="D7" s="503" t="s">
        <v>1447</v>
      </c>
      <c r="E7" s="503" t="s">
        <v>119</v>
      </c>
      <c r="F7" s="503" t="s">
        <v>118</v>
      </c>
      <c r="G7" s="503" t="s">
        <v>117</v>
      </c>
      <c r="H7" s="503" t="s">
        <v>116</v>
      </c>
      <c r="I7" s="503" t="s">
        <v>1</v>
      </c>
      <c r="J7" s="506" t="s">
        <v>1325</v>
      </c>
      <c r="K7" s="506" t="s">
        <v>1446</v>
      </c>
      <c r="L7" s="506" t="s">
        <v>1445</v>
      </c>
      <c r="M7" s="505" t="s">
        <v>1443</v>
      </c>
      <c r="N7" s="505"/>
      <c r="O7" s="505"/>
      <c r="P7" s="505"/>
      <c r="Q7" s="505"/>
      <c r="R7" s="505"/>
      <c r="S7" s="505"/>
      <c r="T7" s="505"/>
      <c r="U7" s="505"/>
      <c r="V7" s="505"/>
      <c r="W7" s="505"/>
      <c r="X7" s="505"/>
      <c r="Y7" s="505"/>
      <c r="Z7" s="505"/>
      <c r="AA7" s="505"/>
      <c r="AB7" s="505"/>
      <c r="AC7" s="505"/>
      <c r="AD7" s="505"/>
    </row>
    <row r="8" spans="1:30" s="115" customFormat="1" ht="72">
      <c r="A8" s="504"/>
      <c r="B8" s="504"/>
      <c r="C8" s="504"/>
      <c r="D8" s="504"/>
      <c r="E8" s="504"/>
      <c r="F8" s="504"/>
      <c r="G8" s="504"/>
      <c r="H8" s="504"/>
      <c r="I8" s="504"/>
      <c r="J8" s="506"/>
      <c r="K8" s="506"/>
      <c r="L8" s="506"/>
      <c r="M8" s="488" t="s">
        <v>1450</v>
      </c>
      <c r="N8" s="488" t="s">
        <v>1365</v>
      </c>
      <c r="O8" s="488" t="s">
        <v>1451</v>
      </c>
      <c r="P8" s="488" t="s">
        <v>1367</v>
      </c>
      <c r="Q8" s="488" t="s">
        <v>1368</v>
      </c>
      <c r="R8" s="488" t="s">
        <v>1452</v>
      </c>
      <c r="S8" s="488" t="s">
        <v>1453</v>
      </c>
      <c r="T8" s="488" t="s">
        <v>1454</v>
      </c>
      <c r="U8" s="488" t="s">
        <v>1455</v>
      </c>
      <c r="V8" s="488" t="s">
        <v>1456</v>
      </c>
      <c r="W8" s="488" t="s">
        <v>1457</v>
      </c>
      <c r="X8" s="488" t="s">
        <v>1375</v>
      </c>
      <c r="Y8" s="488" t="s">
        <v>1376</v>
      </c>
      <c r="Z8" s="488" t="s">
        <v>1377</v>
      </c>
      <c r="AA8" s="488" t="s">
        <v>1444</v>
      </c>
      <c r="AB8" s="488" t="s">
        <v>1379</v>
      </c>
      <c r="AC8" s="488" t="s">
        <v>1380</v>
      </c>
      <c r="AD8" s="488" t="s">
        <v>1381</v>
      </c>
    </row>
    <row r="9" spans="1:30" s="35" customFormat="1">
      <c r="A9" s="40"/>
      <c r="B9" s="43" t="s">
        <v>1059</v>
      </c>
      <c r="C9" s="137"/>
      <c r="D9" s="143"/>
      <c r="E9" s="44"/>
      <c r="F9" s="44"/>
      <c r="G9" s="40"/>
      <c r="H9" s="40"/>
      <c r="I9" s="42"/>
      <c r="J9" s="177"/>
      <c r="K9" s="319"/>
      <c r="L9" s="481">
        <f>SUM(L10:L18)</f>
        <v>235200000</v>
      </c>
      <c r="M9" s="351"/>
      <c r="N9" s="351"/>
      <c r="O9" s="351"/>
      <c r="P9" s="351"/>
      <c r="Q9" s="351"/>
      <c r="R9" s="351"/>
      <c r="S9" s="351"/>
      <c r="T9" s="351"/>
      <c r="U9" s="351"/>
      <c r="V9" s="351"/>
      <c r="W9" s="351"/>
      <c r="X9" s="351"/>
      <c r="Y9" s="351"/>
      <c r="Z9" s="351"/>
      <c r="AA9" s="351"/>
      <c r="AB9" s="351"/>
      <c r="AC9" s="351"/>
      <c r="AD9" s="351"/>
    </row>
    <row r="10" spans="1:30" ht="25.5">
      <c r="A10" s="7">
        <v>1</v>
      </c>
      <c r="B10" s="135">
        <v>81</v>
      </c>
      <c r="C10" s="136" t="s">
        <v>1060</v>
      </c>
      <c r="D10" s="136" t="s">
        <v>1061</v>
      </c>
      <c r="E10" s="135" t="s">
        <v>1062</v>
      </c>
      <c r="F10" s="153" t="s">
        <v>1063</v>
      </c>
      <c r="G10" s="45" t="s">
        <v>1064</v>
      </c>
      <c r="H10" s="45" t="s">
        <v>1065</v>
      </c>
      <c r="I10" s="7" t="s">
        <v>5</v>
      </c>
      <c r="J10" s="46">
        <v>4</v>
      </c>
      <c r="K10" s="113">
        <v>4800000</v>
      </c>
      <c r="L10" s="482">
        <f t="shared" ref="L10:L18" si="0">K10*J10</f>
        <v>19200000</v>
      </c>
      <c r="M10" s="46">
        <v>0</v>
      </c>
      <c r="N10" s="46">
        <v>4</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row>
    <row r="11" spans="1:30" ht="25.5">
      <c r="A11" s="7">
        <v>2</v>
      </c>
      <c r="B11" s="7">
        <v>82</v>
      </c>
      <c r="C11" s="14" t="s">
        <v>1066</v>
      </c>
      <c r="D11" s="14" t="s">
        <v>1061</v>
      </c>
      <c r="E11" s="7" t="s">
        <v>1067</v>
      </c>
      <c r="F11" s="153" t="s">
        <v>1063</v>
      </c>
      <c r="G11" s="45" t="s">
        <v>1064</v>
      </c>
      <c r="H11" s="45" t="s">
        <v>1065</v>
      </c>
      <c r="I11" s="7" t="s">
        <v>188</v>
      </c>
      <c r="J11" s="46">
        <v>4</v>
      </c>
      <c r="K11" s="113">
        <v>5400000</v>
      </c>
      <c r="L11" s="482">
        <f t="shared" si="0"/>
        <v>21600000</v>
      </c>
      <c r="M11" s="46">
        <v>0</v>
      </c>
      <c r="N11" s="46">
        <v>4</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row>
    <row r="12" spans="1:30" ht="38.25">
      <c r="A12" s="7">
        <v>3</v>
      </c>
      <c r="B12" s="7">
        <v>83</v>
      </c>
      <c r="C12" s="14" t="s">
        <v>1068</v>
      </c>
      <c r="D12" s="14" t="s">
        <v>1069</v>
      </c>
      <c r="E12" s="7" t="s">
        <v>1070</v>
      </c>
      <c r="F12" s="153" t="s">
        <v>1071</v>
      </c>
      <c r="G12" s="45" t="s">
        <v>1064</v>
      </c>
      <c r="H12" s="45" t="s">
        <v>1065</v>
      </c>
      <c r="I12" s="7" t="s">
        <v>192</v>
      </c>
      <c r="J12" s="46">
        <v>4</v>
      </c>
      <c r="K12" s="113">
        <v>5400000</v>
      </c>
      <c r="L12" s="482">
        <f t="shared" si="0"/>
        <v>21600000</v>
      </c>
      <c r="M12" s="46">
        <v>0</v>
      </c>
      <c r="N12" s="46">
        <v>4</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row>
    <row r="13" spans="1:30" ht="38.25">
      <c r="A13" s="7">
        <v>4</v>
      </c>
      <c r="B13" s="7">
        <v>84</v>
      </c>
      <c r="C13" s="14" t="s">
        <v>1068</v>
      </c>
      <c r="D13" s="14" t="s">
        <v>1069</v>
      </c>
      <c r="E13" s="7" t="s">
        <v>1072</v>
      </c>
      <c r="F13" s="153" t="s">
        <v>1073</v>
      </c>
      <c r="G13" s="45" t="s">
        <v>1064</v>
      </c>
      <c r="H13" s="45" t="s">
        <v>1065</v>
      </c>
      <c r="I13" s="7" t="s">
        <v>192</v>
      </c>
      <c r="J13" s="46">
        <v>4</v>
      </c>
      <c r="K13" s="113">
        <v>10800000</v>
      </c>
      <c r="L13" s="482">
        <f t="shared" si="0"/>
        <v>43200000</v>
      </c>
      <c r="M13" s="46">
        <v>0</v>
      </c>
      <c r="N13" s="46">
        <v>4</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row>
    <row r="14" spans="1:30" ht="51">
      <c r="A14" s="7">
        <v>5</v>
      </c>
      <c r="B14" s="7">
        <v>85</v>
      </c>
      <c r="C14" s="14" t="s">
        <v>1074</v>
      </c>
      <c r="D14" s="14" t="s">
        <v>1075</v>
      </c>
      <c r="E14" s="7" t="s">
        <v>1072</v>
      </c>
      <c r="F14" s="153" t="s">
        <v>1076</v>
      </c>
      <c r="G14" s="45" t="s">
        <v>1064</v>
      </c>
      <c r="H14" s="45" t="s">
        <v>1065</v>
      </c>
      <c r="I14" s="7" t="s">
        <v>192</v>
      </c>
      <c r="J14" s="46">
        <v>4</v>
      </c>
      <c r="K14" s="113">
        <v>5400000</v>
      </c>
      <c r="L14" s="482">
        <f t="shared" si="0"/>
        <v>21600000</v>
      </c>
      <c r="M14" s="46">
        <v>0</v>
      </c>
      <c r="N14" s="46">
        <v>4</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row>
    <row r="15" spans="1:30" ht="25.5">
      <c r="A15" s="7">
        <v>6</v>
      </c>
      <c r="B15" s="7">
        <v>86</v>
      </c>
      <c r="C15" s="14" t="s">
        <v>1077</v>
      </c>
      <c r="D15" s="14" t="s">
        <v>1078</v>
      </c>
      <c r="E15" s="49" t="s">
        <v>1079</v>
      </c>
      <c r="F15" s="153" t="s">
        <v>1080</v>
      </c>
      <c r="G15" s="45" t="s">
        <v>1064</v>
      </c>
      <c r="H15" s="45" t="s">
        <v>1065</v>
      </c>
      <c r="I15" s="7" t="s">
        <v>113</v>
      </c>
      <c r="J15" s="46">
        <v>4</v>
      </c>
      <c r="K15" s="113">
        <v>3800000</v>
      </c>
      <c r="L15" s="482">
        <f t="shared" si="0"/>
        <v>15200000</v>
      </c>
      <c r="M15" s="46">
        <v>0</v>
      </c>
      <c r="N15" s="46">
        <v>4</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row>
    <row r="16" spans="1:30" ht="25.5">
      <c r="A16" s="7">
        <v>7</v>
      </c>
      <c r="B16" s="7">
        <v>87</v>
      </c>
      <c r="C16" s="14" t="s">
        <v>1081</v>
      </c>
      <c r="D16" s="14" t="s">
        <v>1082</v>
      </c>
      <c r="E16" s="7" t="s">
        <v>1083</v>
      </c>
      <c r="F16" s="153" t="s">
        <v>1084</v>
      </c>
      <c r="G16" s="45" t="s">
        <v>1064</v>
      </c>
      <c r="H16" s="45" t="s">
        <v>180</v>
      </c>
      <c r="I16" s="7" t="s">
        <v>5</v>
      </c>
      <c r="J16" s="46">
        <v>4</v>
      </c>
      <c r="K16" s="113">
        <v>4800000</v>
      </c>
      <c r="L16" s="482">
        <f t="shared" si="0"/>
        <v>19200000</v>
      </c>
      <c r="M16" s="46">
        <v>0</v>
      </c>
      <c r="N16" s="46">
        <v>4</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row>
    <row r="17" spans="1:30" ht="25.5">
      <c r="A17" s="7">
        <v>8</v>
      </c>
      <c r="B17" s="7">
        <v>88</v>
      </c>
      <c r="C17" s="14" t="s">
        <v>1085</v>
      </c>
      <c r="D17" s="14" t="s">
        <v>1086</v>
      </c>
      <c r="E17" s="49" t="s">
        <v>1087</v>
      </c>
      <c r="F17" s="153" t="s">
        <v>1088</v>
      </c>
      <c r="G17" s="45" t="s">
        <v>1064</v>
      </c>
      <c r="H17" s="45" t="s">
        <v>180</v>
      </c>
      <c r="I17" s="7" t="s">
        <v>5</v>
      </c>
      <c r="J17" s="46">
        <v>4</v>
      </c>
      <c r="K17" s="113">
        <v>9200000</v>
      </c>
      <c r="L17" s="482">
        <f t="shared" si="0"/>
        <v>36800000</v>
      </c>
      <c r="M17" s="46">
        <v>0</v>
      </c>
      <c r="N17" s="46">
        <v>4</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row>
    <row r="18" spans="1:30" ht="38.25">
      <c r="A18" s="7">
        <v>9</v>
      </c>
      <c r="B18" s="7">
        <v>89</v>
      </c>
      <c r="C18" s="14" t="s">
        <v>1089</v>
      </c>
      <c r="D18" s="14" t="s">
        <v>1086</v>
      </c>
      <c r="E18" s="49" t="s">
        <v>1090</v>
      </c>
      <c r="F18" s="14" t="s">
        <v>1091</v>
      </c>
      <c r="G18" s="45" t="s">
        <v>1064</v>
      </c>
      <c r="H18" s="45" t="s">
        <v>180</v>
      </c>
      <c r="I18" s="7" t="s">
        <v>5</v>
      </c>
      <c r="J18" s="46">
        <v>4</v>
      </c>
      <c r="K18" s="113">
        <v>9200000</v>
      </c>
      <c r="L18" s="482">
        <f t="shared" si="0"/>
        <v>36800000</v>
      </c>
      <c r="M18" s="46">
        <v>0</v>
      </c>
      <c r="N18" s="46">
        <v>4</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row>
    <row r="19" spans="1:30" s="35" customFormat="1">
      <c r="A19" s="40"/>
      <c r="B19" s="50" t="s">
        <v>1092</v>
      </c>
      <c r="C19" s="137"/>
      <c r="D19" s="44"/>
      <c r="E19" s="44"/>
      <c r="F19" s="44"/>
      <c r="G19" s="40"/>
      <c r="H19" s="40"/>
      <c r="I19" s="51"/>
      <c r="J19" s="177"/>
      <c r="K19" s="319"/>
      <c r="L19" s="481">
        <f>SUM(L20:L21)</f>
        <v>15996000</v>
      </c>
      <c r="M19" s="351"/>
      <c r="N19" s="351"/>
      <c r="O19" s="351"/>
      <c r="P19" s="351"/>
      <c r="Q19" s="351"/>
      <c r="R19" s="351"/>
      <c r="S19" s="351"/>
      <c r="T19" s="351"/>
      <c r="U19" s="351"/>
      <c r="V19" s="351"/>
      <c r="W19" s="351"/>
      <c r="X19" s="351"/>
      <c r="Y19" s="351"/>
      <c r="Z19" s="351"/>
      <c r="AA19" s="351"/>
      <c r="AB19" s="351"/>
      <c r="AC19" s="351"/>
      <c r="AD19" s="351"/>
    </row>
    <row r="20" spans="1:30" ht="25.5">
      <c r="A20" s="7">
        <v>10</v>
      </c>
      <c r="B20" s="135">
        <v>90</v>
      </c>
      <c r="C20" s="136" t="s">
        <v>1093</v>
      </c>
      <c r="D20" s="136" t="s">
        <v>1094</v>
      </c>
      <c r="E20" s="135" t="s">
        <v>1095</v>
      </c>
      <c r="F20" s="154" t="s">
        <v>1096</v>
      </c>
      <c r="G20" s="52" t="s">
        <v>1097</v>
      </c>
      <c r="H20" s="52" t="s">
        <v>836</v>
      </c>
      <c r="I20" s="7" t="s">
        <v>113</v>
      </c>
      <c r="J20" s="46">
        <v>4</v>
      </c>
      <c r="K20" s="319">
        <v>1800000</v>
      </c>
      <c r="L20" s="482">
        <f>K20*J20</f>
        <v>7200000</v>
      </c>
      <c r="M20" s="46">
        <v>0</v>
      </c>
      <c r="N20" s="46">
        <v>4</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row>
    <row r="21" spans="1:30" ht="25.5">
      <c r="A21" s="7">
        <v>11</v>
      </c>
      <c r="B21" s="7">
        <v>91</v>
      </c>
      <c r="C21" s="14" t="s">
        <v>1098</v>
      </c>
      <c r="D21" s="14" t="s">
        <v>1099</v>
      </c>
      <c r="E21" s="7" t="s">
        <v>1100</v>
      </c>
      <c r="F21" s="154" t="s">
        <v>1096</v>
      </c>
      <c r="G21" s="52" t="s">
        <v>1097</v>
      </c>
      <c r="H21" s="52" t="s">
        <v>836</v>
      </c>
      <c r="I21" s="7" t="s">
        <v>113</v>
      </c>
      <c r="J21" s="46">
        <v>4</v>
      </c>
      <c r="K21" s="319">
        <v>2199000</v>
      </c>
      <c r="L21" s="482">
        <f>K21*J21</f>
        <v>8796000</v>
      </c>
      <c r="M21" s="46">
        <v>0</v>
      </c>
      <c r="N21" s="46">
        <v>4</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row>
    <row r="22" spans="1:30" s="35" customFormat="1" ht="18" customHeight="1">
      <c r="A22" s="40"/>
      <c r="B22" s="41" t="s">
        <v>502</v>
      </c>
      <c r="C22" s="137"/>
      <c r="D22" s="144"/>
      <c r="E22" s="40"/>
      <c r="F22" s="44"/>
      <c r="G22" s="40"/>
      <c r="H22" s="40"/>
      <c r="I22" s="40"/>
      <c r="J22" s="177"/>
      <c r="K22" s="319"/>
      <c r="L22" s="481">
        <f>SUM(L23:L28)</f>
        <v>99088000</v>
      </c>
      <c r="M22" s="351"/>
      <c r="N22" s="351"/>
      <c r="O22" s="351"/>
      <c r="P22" s="351"/>
      <c r="Q22" s="351"/>
      <c r="R22" s="351"/>
      <c r="S22" s="351"/>
      <c r="T22" s="351"/>
      <c r="U22" s="351"/>
      <c r="V22" s="351"/>
      <c r="W22" s="351"/>
      <c r="X22" s="351"/>
      <c r="Y22" s="351"/>
      <c r="Z22" s="351"/>
      <c r="AA22" s="351"/>
      <c r="AB22" s="351"/>
      <c r="AC22" s="351"/>
      <c r="AD22" s="351"/>
    </row>
    <row r="23" spans="1:30" ht="203.25" customHeight="1">
      <c r="A23" s="7">
        <v>12</v>
      </c>
      <c r="B23" s="135">
        <v>247</v>
      </c>
      <c r="C23" s="136" t="s">
        <v>503</v>
      </c>
      <c r="D23" s="136" t="s">
        <v>503</v>
      </c>
      <c r="E23" s="135" t="s">
        <v>1101</v>
      </c>
      <c r="F23" s="14" t="s">
        <v>504</v>
      </c>
      <c r="G23" s="7" t="s">
        <v>1102</v>
      </c>
      <c r="H23" s="7" t="s">
        <v>4</v>
      </c>
      <c r="I23" s="7" t="s">
        <v>112</v>
      </c>
      <c r="J23" s="46">
        <v>2</v>
      </c>
      <c r="K23" s="319">
        <v>10150000</v>
      </c>
      <c r="L23" s="482">
        <f t="shared" ref="L23:L28" si="1">K23*J23</f>
        <v>20300000</v>
      </c>
      <c r="M23" s="46">
        <v>0</v>
      </c>
      <c r="N23" s="46">
        <v>2</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row>
    <row r="24" spans="1:30" ht="221.25" customHeight="1">
      <c r="A24" s="7">
        <v>13</v>
      </c>
      <c r="B24" s="7">
        <v>248</v>
      </c>
      <c r="C24" s="14" t="s">
        <v>505</v>
      </c>
      <c r="D24" s="14" t="s">
        <v>505</v>
      </c>
      <c r="E24" s="7" t="s">
        <v>1103</v>
      </c>
      <c r="F24" s="14" t="s">
        <v>506</v>
      </c>
      <c r="G24" s="7" t="s">
        <v>1102</v>
      </c>
      <c r="H24" s="7" t="s">
        <v>4</v>
      </c>
      <c r="I24" s="7" t="s">
        <v>5</v>
      </c>
      <c r="J24" s="46">
        <v>2</v>
      </c>
      <c r="K24" s="319">
        <v>12900000</v>
      </c>
      <c r="L24" s="482">
        <f t="shared" si="1"/>
        <v>25800000</v>
      </c>
      <c r="M24" s="46">
        <v>0</v>
      </c>
      <c r="N24" s="46">
        <v>2</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row>
    <row r="25" spans="1:30" ht="204">
      <c r="A25" s="7">
        <v>14</v>
      </c>
      <c r="B25" s="7">
        <v>249</v>
      </c>
      <c r="C25" s="14" t="s">
        <v>507</v>
      </c>
      <c r="D25" s="14" t="s">
        <v>507</v>
      </c>
      <c r="E25" s="7" t="s">
        <v>1104</v>
      </c>
      <c r="F25" s="14" t="s">
        <v>508</v>
      </c>
      <c r="G25" s="7" t="s">
        <v>1102</v>
      </c>
      <c r="H25" s="7" t="s">
        <v>4</v>
      </c>
      <c r="I25" s="7" t="s">
        <v>5</v>
      </c>
      <c r="J25" s="46">
        <v>2</v>
      </c>
      <c r="K25" s="319">
        <v>20635000</v>
      </c>
      <c r="L25" s="482">
        <f t="shared" si="1"/>
        <v>41270000</v>
      </c>
      <c r="M25" s="46">
        <v>0</v>
      </c>
      <c r="N25" s="46">
        <v>2</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row>
    <row r="26" spans="1:30" ht="191.25">
      <c r="A26" s="7">
        <v>15</v>
      </c>
      <c r="B26" s="7">
        <v>250</v>
      </c>
      <c r="C26" s="14" t="s">
        <v>71</v>
      </c>
      <c r="D26" s="14" t="s">
        <v>71</v>
      </c>
      <c r="E26" s="7" t="s">
        <v>1105</v>
      </c>
      <c r="F26" s="14" t="s">
        <v>509</v>
      </c>
      <c r="G26" s="7" t="s">
        <v>1102</v>
      </c>
      <c r="H26" s="7" t="s">
        <v>4</v>
      </c>
      <c r="I26" s="7" t="s">
        <v>5</v>
      </c>
      <c r="J26" s="46">
        <v>2</v>
      </c>
      <c r="K26" s="319">
        <v>4220000</v>
      </c>
      <c r="L26" s="482">
        <f t="shared" si="1"/>
        <v>8440000</v>
      </c>
      <c r="M26" s="46">
        <v>0</v>
      </c>
      <c r="N26" s="46">
        <v>2</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row>
    <row r="27" spans="1:30" ht="38.25">
      <c r="A27" s="7">
        <v>16</v>
      </c>
      <c r="B27" s="7">
        <v>251</v>
      </c>
      <c r="C27" s="14" t="s">
        <v>510</v>
      </c>
      <c r="D27" s="14" t="s">
        <v>507</v>
      </c>
      <c r="E27" s="7" t="s">
        <v>1106</v>
      </c>
      <c r="F27" s="14" t="s">
        <v>511</v>
      </c>
      <c r="G27" s="7" t="s">
        <v>1102</v>
      </c>
      <c r="H27" s="7" t="s">
        <v>4</v>
      </c>
      <c r="I27" s="7" t="s">
        <v>5</v>
      </c>
      <c r="J27" s="46">
        <v>2</v>
      </c>
      <c r="K27" s="319">
        <v>759000</v>
      </c>
      <c r="L27" s="482">
        <f t="shared" si="1"/>
        <v>1518000</v>
      </c>
      <c r="M27" s="46">
        <v>0</v>
      </c>
      <c r="N27" s="46">
        <v>2</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row>
    <row r="28" spans="1:30" ht="25.5">
      <c r="A28" s="7">
        <v>17</v>
      </c>
      <c r="B28" s="7">
        <v>252</v>
      </c>
      <c r="C28" s="14" t="s">
        <v>512</v>
      </c>
      <c r="D28" s="14" t="s">
        <v>525</v>
      </c>
      <c r="E28" s="7" t="s">
        <v>1107</v>
      </c>
      <c r="F28" s="14" t="s">
        <v>511</v>
      </c>
      <c r="G28" s="7" t="s">
        <v>1102</v>
      </c>
      <c r="H28" s="7" t="s">
        <v>4</v>
      </c>
      <c r="I28" s="7" t="s">
        <v>5</v>
      </c>
      <c r="J28" s="46">
        <v>2</v>
      </c>
      <c r="K28" s="319">
        <v>880000</v>
      </c>
      <c r="L28" s="482">
        <f t="shared" si="1"/>
        <v>1760000</v>
      </c>
      <c r="M28" s="46">
        <v>0</v>
      </c>
      <c r="N28" s="46">
        <v>2</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row>
    <row r="29" spans="1:30" s="35" customFormat="1">
      <c r="A29" s="40"/>
      <c r="B29" s="50" t="s">
        <v>513</v>
      </c>
      <c r="C29" s="137"/>
      <c r="D29" s="44"/>
      <c r="E29" s="40"/>
      <c r="F29" s="44"/>
      <c r="G29" s="40"/>
      <c r="H29" s="40"/>
      <c r="I29" s="40"/>
      <c r="J29" s="177"/>
      <c r="K29" s="319"/>
      <c r="L29" s="481">
        <f>SUM(L30:L40)</f>
        <v>366180000</v>
      </c>
      <c r="M29" s="351"/>
      <c r="N29" s="351"/>
      <c r="O29" s="351"/>
      <c r="P29" s="351"/>
      <c r="Q29" s="351"/>
      <c r="R29" s="351"/>
      <c r="S29" s="351"/>
      <c r="T29" s="351"/>
      <c r="U29" s="351"/>
      <c r="V29" s="351"/>
      <c r="W29" s="351"/>
      <c r="X29" s="351"/>
      <c r="Y29" s="351"/>
      <c r="Z29" s="351"/>
      <c r="AA29" s="351"/>
      <c r="AB29" s="351"/>
      <c r="AC29" s="351"/>
      <c r="AD29" s="351"/>
    </row>
    <row r="30" spans="1:30" ht="58.5" customHeight="1">
      <c r="A30" s="7">
        <v>18</v>
      </c>
      <c r="B30" s="135">
        <v>253</v>
      </c>
      <c r="C30" s="136" t="s">
        <v>514</v>
      </c>
      <c r="D30" s="136" t="s">
        <v>1108</v>
      </c>
      <c r="E30" s="135" t="s">
        <v>1109</v>
      </c>
      <c r="F30" s="14" t="s">
        <v>515</v>
      </c>
      <c r="G30" s="7" t="s">
        <v>1097</v>
      </c>
      <c r="H30" s="7" t="s">
        <v>836</v>
      </c>
      <c r="I30" s="7" t="s">
        <v>192</v>
      </c>
      <c r="J30" s="46">
        <v>17</v>
      </c>
      <c r="K30" s="319">
        <v>6840000</v>
      </c>
      <c r="L30" s="482">
        <f t="shared" ref="L30:L40" si="2">K30*J30</f>
        <v>116280000</v>
      </c>
      <c r="M30" s="46">
        <v>0</v>
      </c>
      <c r="N30" s="46">
        <v>2</v>
      </c>
      <c r="O30" s="46">
        <v>0</v>
      </c>
      <c r="P30" s="46">
        <v>0</v>
      </c>
      <c r="Q30" s="46">
        <v>0</v>
      </c>
      <c r="R30" s="46">
        <v>0</v>
      </c>
      <c r="S30" s="46">
        <v>0</v>
      </c>
      <c r="T30" s="46">
        <v>0</v>
      </c>
      <c r="U30" s="46">
        <v>15</v>
      </c>
      <c r="V30" s="46">
        <v>0</v>
      </c>
      <c r="W30" s="46">
        <v>0</v>
      </c>
      <c r="X30" s="46">
        <v>0</v>
      </c>
      <c r="Y30" s="46">
        <v>0</v>
      </c>
      <c r="Z30" s="46">
        <v>0</v>
      </c>
      <c r="AA30" s="46">
        <v>0</v>
      </c>
      <c r="AB30" s="46">
        <v>0</v>
      </c>
      <c r="AC30" s="46">
        <v>0</v>
      </c>
      <c r="AD30" s="46">
        <v>0</v>
      </c>
    </row>
    <row r="31" spans="1:30" ht="51">
      <c r="A31" s="7">
        <v>19</v>
      </c>
      <c r="B31" s="7">
        <v>254</v>
      </c>
      <c r="C31" s="14" t="s">
        <v>514</v>
      </c>
      <c r="D31" s="14" t="s">
        <v>1108</v>
      </c>
      <c r="E31" s="7" t="s">
        <v>1110</v>
      </c>
      <c r="F31" s="14" t="s">
        <v>515</v>
      </c>
      <c r="G31" s="7" t="s">
        <v>1097</v>
      </c>
      <c r="H31" s="7" t="s">
        <v>836</v>
      </c>
      <c r="I31" s="7" t="s">
        <v>192</v>
      </c>
      <c r="J31" s="46">
        <v>2</v>
      </c>
      <c r="K31" s="319">
        <v>3400000</v>
      </c>
      <c r="L31" s="482">
        <f t="shared" si="2"/>
        <v>6800000</v>
      </c>
      <c r="M31" s="46">
        <v>0</v>
      </c>
      <c r="N31" s="46">
        <v>2</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row>
    <row r="32" spans="1:30" ht="195" customHeight="1">
      <c r="A32" s="7">
        <v>20</v>
      </c>
      <c r="B32" s="7">
        <v>255</v>
      </c>
      <c r="C32" s="14" t="s">
        <v>503</v>
      </c>
      <c r="D32" s="14" t="s">
        <v>503</v>
      </c>
      <c r="E32" s="7" t="s">
        <v>1101</v>
      </c>
      <c r="F32" s="14" t="s">
        <v>504</v>
      </c>
      <c r="G32" s="7" t="s">
        <v>1102</v>
      </c>
      <c r="H32" s="7" t="s">
        <v>4</v>
      </c>
      <c r="I32" s="7" t="s">
        <v>112</v>
      </c>
      <c r="J32" s="46">
        <v>4</v>
      </c>
      <c r="K32" s="319">
        <v>10150000</v>
      </c>
      <c r="L32" s="482">
        <f t="shared" si="2"/>
        <v>40600000</v>
      </c>
      <c r="M32" s="46">
        <v>0</v>
      </c>
      <c r="N32" s="46">
        <v>4</v>
      </c>
      <c r="O32" s="46">
        <v>0</v>
      </c>
      <c r="P32" s="46">
        <v>0</v>
      </c>
      <c r="Q32" s="46">
        <v>0</v>
      </c>
      <c r="R32" s="46">
        <v>0</v>
      </c>
      <c r="S32" s="46">
        <v>0</v>
      </c>
      <c r="T32" s="46">
        <v>0</v>
      </c>
      <c r="U32" s="46">
        <v>0</v>
      </c>
      <c r="V32" s="46">
        <v>0</v>
      </c>
      <c r="W32" s="46">
        <v>0</v>
      </c>
      <c r="X32" s="46">
        <v>0</v>
      </c>
      <c r="Y32" s="46">
        <v>0</v>
      </c>
      <c r="Z32" s="46">
        <v>0</v>
      </c>
      <c r="AA32" s="46">
        <v>0</v>
      </c>
      <c r="AB32" s="46">
        <v>0</v>
      </c>
      <c r="AC32" s="46">
        <v>0</v>
      </c>
      <c r="AD32" s="46">
        <v>0</v>
      </c>
    </row>
    <row r="33" spans="1:30" ht="216.75">
      <c r="A33" s="7">
        <v>21</v>
      </c>
      <c r="B33" s="7">
        <v>256</v>
      </c>
      <c r="C33" s="14" t="s">
        <v>505</v>
      </c>
      <c r="D33" s="14" t="s">
        <v>505</v>
      </c>
      <c r="E33" s="7" t="s">
        <v>1103</v>
      </c>
      <c r="F33" s="14" t="s">
        <v>506</v>
      </c>
      <c r="G33" s="7" t="s">
        <v>1102</v>
      </c>
      <c r="H33" s="7" t="s">
        <v>4</v>
      </c>
      <c r="I33" s="7" t="s">
        <v>5</v>
      </c>
      <c r="J33" s="46">
        <v>4</v>
      </c>
      <c r="K33" s="319">
        <v>12900000</v>
      </c>
      <c r="L33" s="482">
        <f t="shared" si="2"/>
        <v>51600000</v>
      </c>
      <c r="M33" s="46">
        <v>0</v>
      </c>
      <c r="N33" s="46">
        <v>4</v>
      </c>
      <c r="O33" s="46">
        <v>0</v>
      </c>
      <c r="P33" s="46">
        <v>0</v>
      </c>
      <c r="Q33" s="46">
        <v>0</v>
      </c>
      <c r="R33" s="46">
        <v>0</v>
      </c>
      <c r="S33" s="46">
        <v>0</v>
      </c>
      <c r="T33" s="46">
        <v>0</v>
      </c>
      <c r="U33" s="46">
        <v>0</v>
      </c>
      <c r="V33" s="46">
        <v>0</v>
      </c>
      <c r="W33" s="46">
        <v>0</v>
      </c>
      <c r="X33" s="46">
        <v>0</v>
      </c>
      <c r="Y33" s="46">
        <v>0</v>
      </c>
      <c r="Z33" s="46">
        <v>0</v>
      </c>
      <c r="AA33" s="46">
        <v>0</v>
      </c>
      <c r="AB33" s="46">
        <v>0</v>
      </c>
      <c r="AC33" s="46">
        <v>0</v>
      </c>
      <c r="AD33" s="46">
        <v>0</v>
      </c>
    </row>
    <row r="34" spans="1:30" ht="155.25" customHeight="1">
      <c r="A34" s="7">
        <v>22</v>
      </c>
      <c r="B34" s="7">
        <v>257</v>
      </c>
      <c r="C34" s="14" t="s">
        <v>516</v>
      </c>
      <c r="D34" s="14" t="s">
        <v>516</v>
      </c>
      <c r="E34" s="7" t="s">
        <v>384</v>
      </c>
      <c r="F34" s="14" t="s">
        <v>517</v>
      </c>
      <c r="G34" s="7" t="s">
        <v>1102</v>
      </c>
      <c r="H34" s="7" t="s">
        <v>4</v>
      </c>
      <c r="I34" s="7" t="s">
        <v>113</v>
      </c>
      <c r="J34" s="46">
        <v>5</v>
      </c>
      <c r="K34" s="319">
        <v>2230000</v>
      </c>
      <c r="L34" s="482">
        <f t="shared" si="2"/>
        <v>11150000</v>
      </c>
      <c r="M34" s="46">
        <v>0</v>
      </c>
      <c r="N34" s="46">
        <v>0</v>
      </c>
      <c r="O34" s="46">
        <v>0</v>
      </c>
      <c r="P34" s="46">
        <v>0</v>
      </c>
      <c r="Q34" s="46">
        <v>0</v>
      </c>
      <c r="R34" s="46">
        <v>0</v>
      </c>
      <c r="S34" s="46">
        <v>0</v>
      </c>
      <c r="T34" s="46">
        <v>0</v>
      </c>
      <c r="U34" s="46">
        <v>5</v>
      </c>
      <c r="V34" s="46">
        <v>0</v>
      </c>
      <c r="W34" s="46">
        <v>0</v>
      </c>
      <c r="X34" s="46">
        <v>0</v>
      </c>
      <c r="Y34" s="46">
        <v>0</v>
      </c>
      <c r="Z34" s="46">
        <v>0</v>
      </c>
      <c r="AA34" s="46">
        <v>0</v>
      </c>
      <c r="AB34" s="46">
        <v>0</v>
      </c>
      <c r="AC34" s="46">
        <v>0</v>
      </c>
      <c r="AD34" s="46">
        <v>0</v>
      </c>
    </row>
    <row r="35" spans="1:30" ht="228" customHeight="1">
      <c r="A35" s="7">
        <v>23</v>
      </c>
      <c r="B35" s="7">
        <v>258</v>
      </c>
      <c r="C35" s="14" t="s">
        <v>518</v>
      </c>
      <c r="D35" s="14" t="s">
        <v>518</v>
      </c>
      <c r="E35" s="7" t="s">
        <v>548</v>
      </c>
      <c r="F35" s="14" t="s">
        <v>519</v>
      </c>
      <c r="G35" s="7" t="s">
        <v>1102</v>
      </c>
      <c r="H35" s="7" t="s">
        <v>4</v>
      </c>
      <c r="I35" s="7" t="s">
        <v>5</v>
      </c>
      <c r="J35" s="46">
        <v>2</v>
      </c>
      <c r="K35" s="319">
        <v>20260000</v>
      </c>
      <c r="L35" s="482">
        <f t="shared" si="2"/>
        <v>40520000</v>
      </c>
      <c r="M35" s="46">
        <v>0</v>
      </c>
      <c r="N35" s="46">
        <v>2</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row>
    <row r="36" spans="1:30" ht="210.75" customHeight="1">
      <c r="A36" s="7">
        <v>24</v>
      </c>
      <c r="B36" s="7">
        <v>259</v>
      </c>
      <c r="C36" s="14" t="s">
        <v>507</v>
      </c>
      <c r="D36" s="14" t="s">
        <v>507</v>
      </c>
      <c r="E36" s="7" t="s">
        <v>1105</v>
      </c>
      <c r="F36" s="14" t="s">
        <v>508</v>
      </c>
      <c r="G36" s="7" t="s">
        <v>1102</v>
      </c>
      <c r="H36" s="7" t="s">
        <v>4</v>
      </c>
      <c r="I36" s="7" t="s">
        <v>5</v>
      </c>
      <c r="J36" s="46">
        <v>2</v>
      </c>
      <c r="K36" s="319">
        <v>5710000</v>
      </c>
      <c r="L36" s="482">
        <f t="shared" si="2"/>
        <v>11420000</v>
      </c>
      <c r="M36" s="46">
        <v>0</v>
      </c>
      <c r="N36" s="46">
        <v>2</v>
      </c>
      <c r="O36" s="46">
        <v>0</v>
      </c>
      <c r="P36" s="46">
        <v>0</v>
      </c>
      <c r="Q36" s="46">
        <v>0</v>
      </c>
      <c r="R36" s="46">
        <v>0</v>
      </c>
      <c r="S36" s="46">
        <v>0</v>
      </c>
      <c r="T36" s="46">
        <v>0</v>
      </c>
      <c r="U36" s="46">
        <v>0</v>
      </c>
      <c r="V36" s="46">
        <v>0</v>
      </c>
      <c r="W36" s="46">
        <v>0</v>
      </c>
      <c r="X36" s="46">
        <v>0</v>
      </c>
      <c r="Y36" s="46">
        <v>0</v>
      </c>
      <c r="Z36" s="46">
        <v>0</v>
      </c>
      <c r="AA36" s="46">
        <v>0</v>
      </c>
      <c r="AB36" s="46">
        <v>0</v>
      </c>
      <c r="AC36" s="46">
        <v>0</v>
      </c>
      <c r="AD36" s="46">
        <v>0</v>
      </c>
    </row>
    <row r="37" spans="1:30" ht="180.75" customHeight="1">
      <c r="A37" s="7">
        <v>25</v>
      </c>
      <c r="B37" s="7">
        <v>260</v>
      </c>
      <c r="C37" s="14" t="s">
        <v>520</v>
      </c>
      <c r="D37" s="14" t="s">
        <v>520</v>
      </c>
      <c r="E37" s="7" t="s">
        <v>1111</v>
      </c>
      <c r="F37" s="14" t="s">
        <v>522</v>
      </c>
      <c r="G37" s="7" t="s">
        <v>1102</v>
      </c>
      <c r="H37" s="7" t="s">
        <v>4</v>
      </c>
      <c r="I37" s="7" t="s">
        <v>5</v>
      </c>
      <c r="J37" s="46">
        <v>4</v>
      </c>
      <c r="K37" s="319">
        <v>2345000</v>
      </c>
      <c r="L37" s="482">
        <f t="shared" si="2"/>
        <v>9380000</v>
      </c>
      <c r="M37" s="46">
        <v>0</v>
      </c>
      <c r="N37" s="46">
        <v>4</v>
      </c>
      <c r="O37" s="46">
        <v>0</v>
      </c>
      <c r="P37" s="46">
        <v>0</v>
      </c>
      <c r="Q37" s="46">
        <v>0</v>
      </c>
      <c r="R37" s="46">
        <v>0</v>
      </c>
      <c r="S37" s="46">
        <v>0</v>
      </c>
      <c r="T37" s="46">
        <v>0</v>
      </c>
      <c r="U37" s="46">
        <v>0</v>
      </c>
      <c r="V37" s="46">
        <v>0</v>
      </c>
      <c r="W37" s="46">
        <v>0</v>
      </c>
      <c r="X37" s="46">
        <v>0</v>
      </c>
      <c r="Y37" s="46">
        <v>0</v>
      </c>
      <c r="Z37" s="46">
        <v>0</v>
      </c>
      <c r="AA37" s="46">
        <v>0</v>
      </c>
      <c r="AB37" s="46">
        <v>0</v>
      </c>
      <c r="AC37" s="46">
        <v>0</v>
      </c>
      <c r="AD37" s="46">
        <v>0</v>
      </c>
    </row>
    <row r="38" spans="1:30" ht="207.75" customHeight="1">
      <c r="A38" s="7">
        <v>26</v>
      </c>
      <c r="B38" s="7">
        <v>261</v>
      </c>
      <c r="C38" s="14" t="s">
        <v>523</v>
      </c>
      <c r="D38" s="14" t="s">
        <v>523</v>
      </c>
      <c r="E38" s="7" t="s">
        <v>548</v>
      </c>
      <c r="F38" s="14" t="s">
        <v>524</v>
      </c>
      <c r="G38" s="7" t="s">
        <v>1102</v>
      </c>
      <c r="H38" s="7" t="s">
        <v>4</v>
      </c>
      <c r="I38" s="7" t="s">
        <v>5</v>
      </c>
      <c r="J38" s="46">
        <v>2</v>
      </c>
      <c r="K38" s="319">
        <v>12180000</v>
      </c>
      <c r="L38" s="482">
        <f t="shared" si="2"/>
        <v>24360000</v>
      </c>
      <c r="M38" s="46">
        <v>0</v>
      </c>
      <c r="N38" s="46">
        <v>2</v>
      </c>
      <c r="O38" s="46">
        <v>0</v>
      </c>
      <c r="P38" s="46">
        <v>0</v>
      </c>
      <c r="Q38" s="46">
        <v>0</v>
      </c>
      <c r="R38" s="46">
        <v>0</v>
      </c>
      <c r="S38" s="46">
        <v>0</v>
      </c>
      <c r="T38" s="46">
        <v>0</v>
      </c>
      <c r="U38" s="46">
        <v>0</v>
      </c>
      <c r="V38" s="46">
        <v>0</v>
      </c>
      <c r="W38" s="46">
        <v>0</v>
      </c>
      <c r="X38" s="46">
        <v>0</v>
      </c>
      <c r="Y38" s="46">
        <v>0</v>
      </c>
      <c r="Z38" s="46">
        <v>0</v>
      </c>
      <c r="AA38" s="46">
        <v>0</v>
      </c>
      <c r="AB38" s="46">
        <v>0</v>
      </c>
      <c r="AC38" s="46">
        <v>0</v>
      </c>
      <c r="AD38" s="46">
        <v>0</v>
      </c>
    </row>
    <row r="39" spans="1:30" ht="25.5">
      <c r="A39" s="7">
        <v>27</v>
      </c>
      <c r="B39" s="7">
        <v>262</v>
      </c>
      <c r="C39" s="14" t="s">
        <v>525</v>
      </c>
      <c r="D39" s="14" t="s">
        <v>525</v>
      </c>
      <c r="E39" s="7" t="s">
        <v>1103</v>
      </c>
      <c r="F39" s="14" t="s">
        <v>511</v>
      </c>
      <c r="G39" s="7" t="s">
        <v>1102</v>
      </c>
      <c r="H39" s="7" t="s">
        <v>4</v>
      </c>
      <c r="I39" s="7" t="s">
        <v>5</v>
      </c>
      <c r="J39" s="46">
        <v>2</v>
      </c>
      <c r="K39" s="319">
        <v>16155000</v>
      </c>
      <c r="L39" s="482">
        <f t="shared" si="2"/>
        <v>32310000</v>
      </c>
      <c r="M39" s="46">
        <v>0</v>
      </c>
      <c r="N39" s="46">
        <v>2</v>
      </c>
      <c r="O39" s="46">
        <v>0</v>
      </c>
      <c r="P39" s="46">
        <v>0</v>
      </c>
      <c r="Q39" s="46">
        <v>0</v>
      </c>
      <c r="R39" s="46">
        <v>0</v>
      </c>
      <c r="S39" s="46">
        <v>0</v>
      </c>
      <c r="T39" s="46">
        <v>0</v>
      </c>
      <c r="U39" s="46">
        <v>0</v>
      </c>
      <c r="V39" s="46">
        <v>0</v>
      </c>
      <c r="W39" s="46">
        <v>0</v>
      </c>
      <c r="X39" s="46">
        <v>0</v>
      </c>
      <c r="Y39" s="46">
        <v>0</v>
      </c>
      <c r="Z39" s="46">
        <v>0</v>
      </c>
      <c r="AA39" s="46">
        <v>0</v>
      </c>
      <c r="AB39" s="46">
        <v>0</v>
      </c>
      <c r="AC39" s="46">
        <v>0</v>
      </c>
      <c r="AD39" s="46">
        <v>0</v>
      </c>
    </row>
    <row r="40" spans="1:30" ht="272.25" customHeight="1">
      <c r="A40" s="7">
        <v>28</v>
      </c>
      <c r="B40" s="7">
        <v>263</v>
      </c>
      <c r="C40" s="14" t="s">
        <v>526</v>
      </c>
      <c r="D40" s="14" t="s">
        <v>526</v>
      </c>
      <c r="E40" s="7" t="s">
        <v>1112</v>
      </c>
      <c r="F40" s="14" t="s">
        <v>527</v>
      </c>
      <c r="G40" s="7" t="s">
        <v>1102</v>
      </c>
      <c r="H40" s="7" t="s">
        <v>4</v>
      </c>
      <c r="I40" s="7" t="s">
        <v>5</v>
      </c>
      <c r="J40" s="46">
        <v>2</v>
      </c>
      <c r="K40" s="319">
        <v>10880000</v>
      </c>
      <c r="L40" s="482">
        <f t="shared" si="2"/>
        <v>21760000</v>
      </c>
      <c r="M40" s="46">
        <v>0</v>
      </c>
      <c r="N40" s="46">
        <v>2</v>
      </c>
      <c r="O40" s="46">
        <v>0</v>
      </c>
      <c r="P40" s="46">
        <v>0</v>
      </c>
      <c r="Q40" s="46">
        <v>0</v>
      </c>
      <c r="R40" s="46">
        <v>0</v>
      </c>
      <c r="S40" s="46">
        <v>0</v>
      </c>
      <c r="T40" s="46">
        <v>0</v>
      </c>
      <c r="U40" s="46">
        <v>0</v>
      </c>
      <c r="V40" s="46">
        <v>0</v>
      </c>
      <c r="W40" s="46">
        <v>0</v>
      </c>
      <c r="X40" s="46">
        <v>0</v>
      </c>
      <c r="Y40" s="46">
        <v>0</v>
      </c>
      <c r="Z40" s="46">
        <v>0</v>
      </c>
      <c r="AA40" s="46">
        <v>0</v>
      </c>
      <c r="AB40" s="46">
        <v>0</v>
      </c>
      <c r="AC40" s="46">
        <v>0</v>
      </c>
      <c r="AD40" s="46">
        <v>0</v>
      </c>
    </row>
    <row r="41" spans="1:30" s="35" customFormat="1">
      <c r="A41" s="40"/>
      <c r="B41" s="50" t="s">
        <v>1113</v>
      </c>
      <c r="C41" s="137"/>
      <c r="D41" s="44"/>
      <c r="E41" s="40"/>
      <c r="F41" s="44"/>
      <c r="G41" s="40"/>
      <c r="H41" s="40"/>
      <c r="I41" s="40"/>
      <c r="J41" s="177"/>
      <c r="K41" s="12"/>
      <c r="L41" s="481">
        <f>SUM(L42:L54)</f>
        <v>90061000</v>
      </c>
      <c r="M41" s="351"/>
      <c r="N41" s="351"/>
      <c r="O41" s="351"/>
      <c r="P41" s="351"/>
      <c r="Q41" s="351"/>
      <c r="R41" s="351"/>
      <c r="S41" s="351"/>
      <c r="T41" s="351"/>
      <c r="U41" s="351"/>
      <c r="V41" s="351"/>
      <c r="W41" s="351"/>
      <c r="X41" s="351"/>
      <c r="Y41" s="351"/>
      <c r="Z41" s="351"/>
      <c r="AA41" s="351"/>
      <c r="AB41" s="351"/>
      <c r="AC41" s="351"/>
      <c r="AD41" s="351"/>
    </row>
    <row r="42" spans="1:30" ht="27.75" customHeight="1">
      <c r="A42" s="7">
        <v>29</v>
      </c>
      <c r="B42" s="135">
        <v>264</v>
      </c>
      <c r="C42" s="136" t="s">
        <v>418</v>
      </c>
      <c r="D42" s="136" t="s">
        <v>418</v>
      </c>
      <c r="E42" s="135" t="s">
        <v>1114</v>
      </c>
      <c r="F42" s="14" t="s">
        <v>511</v>
      </c>
      <c r="G42" s="7" t="s">
        <v>1102</v>
      </c>
      <c r="H42" s="7" t="s">
        <v>4</v>
      </c>
      <c r="I42" s="7" t="s">
        <v>5</v>
      </c>
      <c r="J42" s="46">
        <v>1</v>
      </c>
      <c r="K42" s="319">
        <v>1585000</v>
      </c>
      <c r="L42" s="482">
        <f t="shared" ref="L42:L54" si="3">K42*J42</f>
        <v>1585000</v>
      </c>
      <c r="M42" s="46">
        <v>0</v>
      </c>
      <c r="N42" s="46">
        <v>1</v>
      </c>
      <c r="O42" s="46">
        <v>0</v>
      </c>
      <c r="P42" s="46">
        <v>0</v>
      </c>
      <c r="Q42" s="46">
        <v>0</v>
      </c>
      <c r="R42" s="46">
        <v>0</v>
      </c>
      <c r="S42" s="46">
        <v>0</v>
      </c>
      <c r="T42" s="46">
        <v>0</v>
      </c>
      <c r="U42" s="46">
        <v>0</v>
      </c>
      <c r="V42" s="46">
        <v>0</v>
      </c>
      <c r="W42" s="46">
        <v>0</v>
      </c>
      <c r="X42" s="46">
        <v>0</v>
      </c>
      <c r="Y42" s="46">
        <v>0</v>
      </c>
      <c r="Z42" s="46">
        <v>0</v>
      </c>
      <c r="AA42" s="46">
        <v>0</v>
      </c>
      <c r="AB42" s="46">
        <v>0</v>
      </c>
      <c r="AC42" s="46">
        <v>0</v>
      </c>
      <c r="AD42" s="46">
        <v>0</v>
      </c>
    </row>
    <row r="43" spans="1:30" ht="25.5">
      <c r="A43" s="7">
        <v>30</v>
      </c>
      <c r="B43" s="7">
        <v>265</v>
      </c>
      <c r="C43" s="14" t="s">
        <v>1115</v>
      </c>
      <c r="D43" s="14" t="s">
        <v>518</v>
      </c>
      <c r="E43" s="7" t="s">
        <v>1116</v>
      </c>
      <c r="F43" s="14" t="s">
        <v>511</v>
      </c>
      <c r="G43" s="7" t="s">
        <v>1102</v>
      </c>
      <c r="H43" s="7" t="s">
        <v>4</v>
      </c>
      <c r="I43" s="7" t="s">
        <v>5</v>
      </c>
      <c r="J43" s="46">
        <v>1</v>
      </c>
      <c r="K43" s="319">
        <v>1670000</v>
      </c>
      <c r="L43" s="482">
        <f t="shared" si="3"/>
        <v>1670000</v>
      </c>
      <c r="M43" s="46">
        <v>0</v>
      </c>
      <c r="N43" s="46">
        <v>1</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row>
    <row r="44" spans="1:30" ht="25.5">
      <c r="A44" s="7">
        <v>31</v>
      </c>
      <c r="B44" s="7">
        <v>266</v>
      </c>
      <c r="C44" s="14" t="s">
        <v>1117</v>
      </c>
      <c r="D44" s="14" t="s">
        <v>520</v>
      </c>
      <c r="E44" s="7" t="s">
        <v>1101</v>
      </c>
      <c r="F44" s="14" t="s">
        <v>511</v>
      </c>
      <c r="G44" s="7" t="s">
        <v>1102</v>
      </c>
      <c r="H44" s="7" t="s">
        <v>4</v>
      </c>
      <c r="I44" s="7" t="s">
        <v>5</v>
      </c>
      <c r="J44" s="46">
        <v>4</v>
      </c>
      <c r="K44" s="319">
        <v>2885000</v>
      </c>
      <c r="L44" s="482">
        <f t="shared" si="3"/>
        <v>11540000</v>
      </c>
      <c r="M44" s="46">
        <v>0</v>
      </c>
      <c r="N44" s="46">
        <v>4</v>
      </c>
      <c r="O44" s="46">
        <v>0</v>
      </c>
      <c r="P44" s="46">
        <v>0</v>
      </c>
      <c r="Q44" s="46">
        <v>0</v>
      </c>
      <c r="R44" s="46">
        <v>0</v>
      </c>
      <c r="S44" s="46">
        <v>0</v>
      </c>
      <c r="T44" s="46">
        <v>0</v>
      </c>
      <c r="U44" s="46">
        <v>0</v>
      </c>
      <c r="V44" s="46">
        <v>0</v>
      </c>
      <c r="W44" s="46">
        <v>0</v>
      </c>
      <c r="X44" s="46">
        <v>0</v>
      </c>
      <c r="Y44" s="46">
        <v>0</v>
      </c>
      <c r="Z44" s="46">
        <v>0</v>
      </c>
      <c r="AA44" s="46">
        <v>0</v>
      </c>
      <c r="AB44" s="46">
        <v>0</v>
      </c>
      <c r="AC44" s="46">
        <v>0</v>
      </c>
      <c r="AD44" s="46">
        <v>0</v>
      </c>
    </row>
    <row r="45" spans="1:30" ht="25.5">
      <c r="A45" s="7">
        <v>32</v>
      </c>
      <c r="B45" s="7">
        <v>267</v>
      </c>
      <c r="C45" s="14" t="s">
        <v>547</v>
      </c>
      <c r="D45" s="14" t="s">
        <v>1118</v>
      </c>
      <c r="E45" s="7" t="s">
        <v>1119</v>
      </c>
      <c r="F45" s="14" t="s">
        <v>511</v>
      </c>
      <c r="G45" s="7" t="s">
        <v>1102</v>
      </c>
      <c r="H45" s="7" t="s">
        <v>4</v>
      </c>
      <c r="I45" s="7" t="s">
        <v>113</v>
      </c>
      <c r="J45" s="46">
        <v>4</v>
      </c>
      <c r="K45" s="319">
        <v>2330000</v>
      </c>
      <c r="L45" s="482">
        <f t="shared" si="3"/>
        <v>9320000</v>
      </c>
      <c r="M45" s="46">
        <v>0</v>
      </c>
      <c r="N45" s="46">
        <v>4</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row>
    <row r="46" spans="1:30" ht="25.5">
      <c r="A46" s="7">
        <v>33</v>
      </c>
      <c r="B46" s="7">
        <v>268</v>
      </c>
      <c r="C46" s="14" t="s">
        <v>1120</v>
      </c>
      <c r="D46" s="14" t="s">
        <v>505</v>
      </c>
      <c r="E46" s="7" t="s">
        <v>1121</v>
      </c>
      <c r="F46" s="14" t="s">
        <v>511</v>
      </c>
      <c r="G46" s="7" t="s">
        <v>1102</v>
      </c>
      <c r="H46" s="7" t="s">
        <v>4</v>
      </c>
      <c r="I46" s="7" t="s">
        <v>5</v>
      </c>
      <c r="J46" s="46">
        <v>4</v>
      </c>
      <c r="K46" s="319">
        <v>1720000</v>
      </c>
      <c r="L46" s="482">
        <f t="shared" si="3"/>
        <v>6880000</v>
      </c>
      <c r="M46" s="46">
        <v>0</v>
      </c>
      <c r="N46" s="46">
        <v>4</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row>
    <row r="47" spans="1:30" ht="25.5">
      <c r="A47" s="7">
        <v>34</v>
      </c>
      <c r="B47" s="7">
        <v>269</v>
      </c>
      <c r="C47" s="14" t="s">
        <v>1122</v>
      </c>
      <c r="D47" s="14" t="s">
        <v>503</v>
      </c>
      <c r="E47" s="7" t="s">
        <v>1121</v>
      </c>
      <c r="F47" s="14" t="s">
        <v>511</v>
      </c>
      <c r="G47" s="7" t="s">
        <v>1102</v>
      </c>
      <c r="H47" s="7" t="s">
        <v>4</v>
      </c>
      <c r="I47" s="7" t="s">
        <v>5</v>
      </c>
      <c r="J47" s="46">
        <v>4</v>
      </c>
      <c r="K47" s="319">
        <v>1720000</v>
      </c>
      <c r="L47" s="482">
        <f t="shared" si="3"/>
        <v>6880000</v>
      </c>
      <c r="M47" s="46">
        <v>0</v>
      </c>
      <c r="N47" s="46">
        <v>4</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row>
    <row r="48" spans="1:30" ht="25.5">
      <c r="A48" s="7">
        <v>35</v>
      </c>
      <c r="B48" s="7">
        <v>270</v>
      </c>
      <c r="C48" s="14" t="s">
        <v>1123</v>
      </c>
      <c r="D48" s="14" t="s">
        <v>516</v>
      </c>
      <c r="E48" s="7" t="s">
        <v>653</v>
      </c>
      <c r="F48" s="14" t="s">
        <v>511</v>
      </c>
      <c r="G48" s="7" t="s">
        <v>1102</v>
      </c>
      <c r="H48" s="7" t="s">
        <v>4</v>
      </c>
      <c r="I48" s="7" t="s">
        <v>113</v>
      </c>
      <c r="J48" s="46">
        <v>4</v>
      </c>
      <c r="K48" s="319">
        <v>710000</v>
      </c>
      <c r="L48" s="482">
        <f t="shared" si="3"/>
        <v>2840000</v>
      </c>
      <c r="M48" s="46">
        <v>0</v>
      </c>
      <c r="N48" s="46">
        <v>4</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row>
    <row r="49" spans="1:30" ht="25.5">
      <c r="A49" s="7">
        <v>36</v>
      </c>
      <c r="B49" s="7">
        <v>271</v>
      </c>
      <c r="C49" s="14" t="s">
        <v>1124</v>
      </c>
      <c r="D49" s="14" t="s">
        <v>1125</v>
      </c>
      <c r="E49" s="7" t="s">
        <v>1119</v>
      </c>
      <c r="F49" s="14" t="s">
        <v>511</v>
      </c>
      <c r="G49" s="7" t="s">
        <v>1102</v>
      </c>
      <c r="H49" s="7" t="s">
        <v>4</v>
      </c>
      <c r="I49" s="7" t="s">
        <v>5</v>
      </c>
      <c r="J49" s="46">
        <v>2</v>
      </c>
      <c r="K49" s="319">
        <v>3410000</v>
      </c>
      <c r="L49" s="482">
        <f t="shared" si="3"/>
        <v>6820000</v>
      </c>
      <c r="M49" s="46">
        <v>0</v>
      </c>
      <c r="N49" s="46">
        <v>2</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row>
    <row r="50" spans="1:30" ht="25.5">
      <c r="A50" s="7">
        <v>37</v>
      </c>
      <c r="B50" s="7">
        <v>272</v>
      </c>
      <c r="C50" s="14" t="s">
        <v>1126</v>
      </c>
      <c r="D50" s="14" t="s">
        <v>525</v>
      </c>
      <c r="E50" s="7" t="s">
        <v>1127</v>
      </c>
      <c r="F50" s="14" t="s">
        <v>511</v>
      </c>
      <c r="G50" s="7" t="s">
        <v>1102</v>
      </c>
      <c r="H50" s="7" t="s">
        <v>4</v>
      </c>
      <c r="I50" s="7" t="s">
        <v>5</v>
      </c>
      <c r="J50" s="46">
        <v>4</v>
      </c>
      <c r="K50" s="319">
        <v>2830000</v>
      </c>
      <c r="L50" s="482">
        <f t="shared" si="3"/>
        <v>11320000</v>
      </c>
      <c r="M50" s="46">
        <v>0</v>
      </c>
      <c r="N50" s="46">
        <v>4</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row>
    <row r="51" spans="1:30" ht="38.25">
      <c r="A51" s="7">
        <v>38</v>
      </c>
      <c r="B51" s="7">
        <v>273</v>
      </c>
      <c r="C51" s="14" t="s">
        <v>510</v>
      </c>
      <c r="D51" s="14" t="s">
        <v>507</v>
      </c>
      <c r="E51" s="7" t="s">
        <v>1106</v>
      </c>
      <c r="F51" s="14" t="s">
        <v>511</v>
      </c>
      <c r="G51" s="7" t="s">
        <v>1102</v>
      </c>
      <c r="H51" s="7" t="s">
        <v>4</v>
      </c>
      <c r="I51" s="7" t="s">
        <v>5</v>
      </c>
      <c r="J51" s="46">
        <v>4</v>
      </c>
      <c r="K51" s="319">
        <v>759000</v>
      </c>
      <c r="L51" s="482">
        <f t="shared" si="3"/>
        <v>3036000</v>
      </c>
      <c r="M51" s="46">
        <v>0</v>
      </c>
      <c r="N51" s="46">
        <v>4</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row>
    <row r="52" spans="1:30" ht="25.5">
      <c r="A52" s="7">
        <v>39</v>
      </c>
      <c r="B52" s="7">
        <v>274</v>
      </c>
      <c r="C52" s="14" t="s">
        <v>1128</v>
      </c>
      <c r="D52" s="14" t="s">
        <v>555</v>
      </c>
      <c r="E52" s="7" t="s">
        <v>1129</v>
      </c>
      <c r="F52" s="14" t="s">
        <v>511</v>
      </c>
      <c r="G52" s="7" t="s">
        <v>1102</v>
      </c>
      <c r="H52" s="7" t="s">
        <v>4</v>
      </c>
      <c r="I52" s="7" t="s">
        <v>5</v>
      </c>
      <c r="J52" s="46">
        <v>2</v>
      </c>
      <c r="K52" s="319">
        <v>1160000</v>
      </c>
      <c r="L52" s="482">
        <f t="shared" si="3"/>
        <v>2320000</v>
      </c>
      <c r="M52" s="46">
        <v>0</v>
      </c>
      <c r="N52" s="46">
        <v>2</v>
      </c>
      <c r="O52" s="46">
        <v>0</v>
      </c>
      <c r="P52" s="46">
        <v>0</v>
      </c>
      <c r="Q52" s="46">
        <v>0</v>
      </c>
      <c r="R52" s="46">
        <v>0</v>
      </c>
      <c r="S52" s="46">
        <v>0</v>
      </c>
      <c r="T52" s="46">
        <v>0</v>
      </c>
      <c r="U52" s="46">
        <v>0</v>
      </c>
      <c r="V52" s="46">
        <v>0</v>
      </c>
      <c r="W52" s="46">
        <v>0</v>
      </c>
      <c r="X52" s="46">
        <v>0</v>
      </c>
      <c r="Y52" s="46">
        <v>0</v>
      </c>
      <c r="Z52" s="46">
        <v>0</v>
      </c>
      <c r="AA52" s="46">
        <v>0</v>
      </c>
      <c r="AB52" s="46">
        <v>0</v>
      </c>
      <c r="AC52" s="46">
        <v>0</v>
      </c>
      <c r="AD52" s="46">
        <v>0</v>
      </c>
    </row>
    <row r="53" spans="1:30" ht="193.5" customHeight="1">
      <c r="A53" s="7">
        <v>40</v>
      </c>
      <c r="B53" s="7">
        <v>275</v>
      </c>
      <c r="C53" s="14" t="s">
        <v>1130</v>
      </c>
      <c r="D53" s="14" t="s">
        <v>1131</v>
      </c>
      <c r="E53" s="7" t="s">
        <v>1105</v>
      </c>
      <c r="F53" s="14" t="s">
        <v>530</v>
      </c>
      <c r="G53" s="7" t="s">
        <v>1102</v>
      </c>
      <c r="H53" s="7" t="s">
        <v>4</v>
      </c>
      <c r="I53" s="7" t="s">
        <v>5</v>
      </c>
      <c r="J53" s="46">
        <v>1</v>
      </c>
      <c r="K53" s="319">
        <v>7100000</v>
      </c>
      <c r="L53" s="482">
        <f t="shared" si="3"/>
        <v>7100000</v>
      </c>
      <c r="M53" s="46">
        <v>0</v>
      </c>
      <c r="N53" s="46">
        <v>1</v>
      </c>
      <c r="O53" s="46">
        <v>0</v>
      </c>
      <c r="P53" s="46">
        <v>0</v>
      </c>
      <c r="Q53" s="46">
        <v>0</v>
      </c>
      <c r="R53" s="46">
        <v>0</v>
      </c>
      <c r="S53" s="46">
        <v>0</v>
      </c>
      <c r="T53" s="46">
        <v>0</v>
      </c>
      <c r="U53" s="46">
        <v>0</v>
      </c>
      <c r="V53" s="46">
        <v>0</v>
      </c>
      <c r="W53" s="46">
        <v>0</v>
      </c>
      <c r="X53" s="46">
        <v>0</v>
      </c>
      <c r="Y53" s="46">
        <v>0</v>
      </c>
      <c r="Z53" s="46">
        <v>0</v>
      </c>
      <c r="AA53" s="46">
        <v>0</v>
      </c>
      <c r="AB53" s="46">
        <v>0</v>
      </c>
      <c r="AC53" s="46">
        <v>0</v>
      </c>
      <c r="AD53" s="46">
        <v>0</v>
      </c>
    </row>
    <row r="54" spans="1:30" ht="204">
      <c r="A54" s="7">
        <v>41</v>
      </c>
      <c r="B54" s="7">
        <v>276</v>
      </c>
      <c r="C54" s="14" t="s">
        <v>523</v>
      </c>
      <c r="D54" s="14" t="s">
        <v>523</v>
      </c>
      <c r="E54" s="7" t="s">
        <v>1104</v>
      </c>
      <c r="F54" s="14" t="s">
        <v>524</v>
      </c>
      <c r="G54" s="7" t="s">
        <v>1102</v>
      </c>
      <c r="H54" s="7" t="s">
        <v>4</v>
      </c>
      <c r="I54" s="7" t="s">
        <v>5</v>
      </c>
      <c r="J54" s="46">
        <v>1</v>
      </c>
      <c r="K54" s="319">
        <v>18750000</v>
      </c>
      <c r="L54" s="482">
        <f t="shared" si="3"/>
        <v>18750000</v>
      </c>
      <c r="M54" s="46">
        <v>0</v>
      </c>
      <c r="N54" s="46">
        <v>1</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row>
    <row r="55" spans="1:30" s="35" customFormat="1">
      <c r="A55" s="40"/>
      <c r="B55" s="50" t="s">
        <v>528</v>
      </c>
      <c r="C55" s="137"/>
      <c r="D55" s="44"/>
      <c r="E55" s="40"/>
      <c r="F55" s="44"/>
      <c r="G55" s="40"/>
      <c r="H55" s="40"/>
      <c r="I55" s="40"/>
      <c r="J55" s="177"/>
      <c r="K55" s="12"/>
      <c r="L55" s="481">
        <f>SUM(L56:L76)</f>
        <v>1279335000</v>
      </c>
      <c r="M55" s="351"/>
      <c r="N55" s="351"/>
      <c r="O55" s="351"/>
      <c r="P55" s="351"/>
      <c r="Q55" s="351"/>
      <c r="R55" s="351"/>
      <c r="S55" s="351"/>
      <c r="T55" s="351"/>
      <c r="U55" s="351"/>
      <c r="V55" s="351"/>
      <c r="W55" s="351"/>
      <c r="X55" s="351"/>
      <c r="Y55" s="351"/>
      <c r="Z55" s="351"/>
      <c r="AA55" s="351"/>
      <c r="AB55" s="351"/>
      <c r="AC55" s="351"/>
      <c r="AD55" s="351"/>
    </row>
    <row r="56" spans="1:30" ht="210.75" customHeight="1">
      <c r="A56" s="7">
        <v>42</v>
      </c>
      <c r="B56" s="135">
        <v>277</v>
      </c>
      <c r="C56" s="136" t="s">
        <v>507</v>
      </c>
      <c r="D56" s="136" t="s">
        <v>507</v>
      </c>
      <c r="E56" s="135" t="s">
        <v>1104</v>
      </c>
      <c r="F56" s="14" t="s">
        <v>508</v>
      </c>
      <c r="G56" s="7" t="s">
        <v>1102</v>
      </c>
      <c r="H56" s="7" t="s">
        <v>4</v>
      </c>
      <c r="I56" s="7" t="s">
        <v>5</v>
      </c>
      <c r="J56" s="46">
        <v>5</v>
      </c>
      <c r="K56" s="319">
        <v>20635000</v>
      </c>
      <c r="L56" s="482">
        <f t="shared" ref="L56:L76" si="4">K56*J56</f>
        <v>103175000</v>
      </c>
      <c r="M56" s="46">
        <v>0</v>
      </c>
      <c r="N56" s="46">
        <v>0</v>
      </c>
      <c r="O56" s="46">
        <v>0</v>
      </c>
      <c r="P56" s="46">
        <v>0</v>
      </c>
      <c r="Q56" s="46">
        <v>0</v>
      </c>
      <c r="R56" s="46">
        <v>0</v>
      </c>
      <c r="S56" s="46">
        <v>0</v>
      </c>
      <c r="T56" s="46">
        <v>0</v>
      </c>
      <c r="U56" s="46">
        <v>5</v>
      </c>
      <c r="V56" s="46">
        <v>0</v>
      </c>
      <c r="W56" s="46">
        <v>0</v>
      </c>
      <c r="X56" s="46">
        <v>0</v>
      </c>
      <c r="Y56" s="46">
        <v>0</v>
      </c>
      <c r="Z56" s="46">
        <v>0</v>
      </c>
      <c r="AA56" s="46">
        <v>0</v>
      </c>
      <c r="AB56" s="46">
        <v>0</v>
      </c>
      <c r="AC56" s="46">
        <v>0</v>
      </c>
      <c r="AD56" s="46">
        <v>0</v>
      </c>
    </row>
    <row r="57" spans="1:30" ht="199.5" customHeight="1">
      <c r="A57" s="7">
        <v>43</v>
      </c>
      <c r="B57" s="7">
        <v>278</v>
      </c>
      <c r="C57" s="14" t="s">
        <v>529</v>
      </c>
      <c r="D57" s="14" t="s">
        <v>529</v>
      </c>
      <c r="E57" s="7" t="s">
        <v>1105</v>
      </c>
      <c r="F57" s="14" t="s">
        <v>530</v>
      </c>
      <c r="G57" s="7" t="s">
        <v>1102</v>
      </c>
      <c r="H57" s="7" t="s">
        <v>4</v>
      </c>
      <c r="I57" s="7" t="s">
        <v>5</v>
      </c>
      <c r="J57" s="46">
        <v>5</v>
      </c>
      <c r="K57" s="319">
        <v>8440000</v>
      </c>
      <c r="L57" s="482">
        <f t="shared" si="4"/>
        <v>42200000</v>
      </c>
      <c r="M57" s="46">
        <v>0</v>
      </c>
      <c r="N57" s="46">
        <v>0</v>
      </c>
      <c r="O57" s="46">
        <v>0</v>
      </c>
      <c r="P57" s="46">
        <v>0</v>
      </c>
      <c r="Q57" s="46">
        <v>0</v>
      </c>
      <c r="R57" s="46">
        <v>0</v>
      </c>
      <c r="S57" s="46">
        <v>0</v>
      </c>
      <c r="T57" s="46">
        <v>0</v>
      </c>
      <c r="U57" s="46">
        <v>5</v>
      </c>
      <c r="V57" s="46">
        <v>0</v>
      </c>
      <c r="W57" s="46">
        <v>0</v>
      </c>
      <c r="X57" s="46">
        <v>0</v>
      </c>
      <c r="Y57" s="46">
        <v>0</v>
      </c>
      <c r="Z57" s="46">
        <v>0</v>
      </c>
      <c r="AA57" s="46">
        <v>0</v>
      </c>
      <c r="AB57" s="46">
        <v>0</v>
      </c>
      <c r="AC57" s="46">
        <v>0</v>
      </c>
      <c r="AD57" s="46">
        <v>0</v>
      </c>
    </row>
    <row r="58" spans="1:30" ht="278.25" customHeight="1">
      <c r="A58" s="7">
        <v>44</v>
      </c>
      <c r="B58" s="7">
        <v>279</v>
      </c>
      <c r="C58" s="14" t="s">
        <v>526</v>
      </c>
      <c r="D58" s="14" t="s">
        <v>526</v>
      </c>
      <c r="E58" s="7" t="s">
        <v>1112</v>
      </c>
      <c r="F58" s="14" t="s">
        <v>527</v>
      </c>
      <c r="G58" s="7" t="s">
        <v>1102</v>
      </c>
      <c r="H58" s="7" t="s">
        <v>4</v>
      </c>
      <c r="I58" s="7" t="s">
        <v>5</v>
      </c>
      <c r="J58" s="46">
        <v>7</v>
      </c>
      <c r="K58" s="319">
        <v>10880000</v>
      </c>
      <c r="L58" s="482">
        <f t="shared" si="4"/>
        <v>76160000</v>
      </c>
      <c r="M58" s="46">
        <v>0</v>
      </c>
      <c r="N58" s="46">
        <v>0</v>
      </c>
      <c r="O58" s="46">
        <v>0</v>
      </c>
      <c r="P58" s="46">
        <v>0</v>
      </c>
      <c r="Q58" s="46">
        <v>0</v>
      </c>
      <c r="R58" s="46">
        <v>0</v>
      </c>
      <c r="S58" s="46">
        <v>0</v>
      </c>
      <c r="T58" s="46">
        <v>0</v>
      </c>
      <c r="U58" s="46">
        <v>7</v>
      </c>
      <c r="V58" s="46">
        <v>0</v>
      </c>
      <c r="W58" s="46">
        <v>0</v>
      </c>
      <c r="X58" s="46">
        <v>0</v>
      </c>
      <c r="Y58" s="46">
        <v>0</v>
      </c>
      <c r="Z58" s="46">
        <v>0</v>
      </c>
      <c r="AA58" s="46">
        <v>0</v>
      </c>
      <c r="AB58" s="46">
        <v>0</v>
      </c>
      <c r="AC58" s="46">
        <v>0</v>
      </c>
      <c r="AD58" s="46">
        <v>0</v>
      </c>
    </row>
    <row r="59" spans="1:30" ht="199.5" customHeight="1">
      <c r="A59" s="7">
        <v>45</v>
      </c>
      <c r="B59" s="7">
        <v>280</v>
      </c>
      <c r="C59" s="14" t="s">
        <v>503</v>
      </c>
      <c r="D59" s="14" t="s">
        <v>503</v>
      </c>
      <c r="E59" s="7" t="s">
        <v>1101</v>
      </c>
      <c r="F59" s="14" t="s">
        <v>504</v>
      </c>
      <c r="G59" s="7" t="s">
        <v>1102</v>
      </c>
      <c r="H59" s="7" t="s">
        <v>4</v>
      </c>
      <c r="I59" s="7" t="s">
        <v>112</v>
      </c>
      <c r="J59" s="46">
        <v>12</v>
      </c>
      <c r="K59" s="319">
        <v>10150000</v>
      </c>
      <c r="L59" s="482">
        <f t="shared" si="4"/>
        <v>121800000</v>
      </c>
      <c r="M59" s="46">
        <v>0</v>
      </c>
      <c r="N59" s="46">
        <v>0</v>
      </c>
      <c r="O59" s="46">
        <v>0</v>
      </c>
      <c r="P59" s="46">
        <v>0</v>
      </c>
      <c r="Q59" s="46">
        <v>0</v>
      </c>
      <c r="R59" s="46">
        <v>0</v>
      </c>
      <c r="S59" s="46">
        <v>0</v>
      </c>
      <c r="T59" s="46">
        <v>0</v>
      </c>
      <c r="U59" s="46">
        <v>12</v>
      </c>
      <c r="V59" s="46">
        <v>0</v>
      </c>
      <c r="W59" s="46">
        <v>0</v>
      </c>
      <c r="X59" s="46">
        <v>0</v>
      </c>
      <c r="Y59" s="46">
        <v>0</v>
      </c>
      <c r="Z59" s="46">
        <v>0</v>
      </c>
      <c r="AA59" s="46">
        <v>0</v>
      </c>
      <c r="AB59" s="46">
        <v>0</v>
      </c>
      <c r="AC59" s="46">
        <v>0</v>
      </c>
      <c r="AD59" s="46">
        <v>0</v>
      </c>
    </row>
    <row r="60" spans="1:30" ht="224.25" customHeight="1">
      <c r="A60" s="7">
        <v>46</v>
      </c>
      <c r="B60" s="7">
        <v>281</v>
      </c>
      <c r="C60" s="14" t="s">
        <v>505</v>
      </c>
      <c r="D60" s="14" t="s">
        <v>505</v>
      </c>
      <c r="E60" s="7" t="s">
        <v>1103</v>
      </c>
      <c r="F60" s="14" t="s">
        <v>506</v>
      </c>
      <c r="G60" s="7" t="s">
        <v>1102</v>
      </c>
      <c r="H60" s="7" t="s">
        <v>4</v>
      </c>
      <c r="I60" s="7" t="s">
        <v>5</v>
      </c>
      <c r="J60" s="46">
        <v>12</v>
      </c>
      <c r="K60" s="319">
        <v>12900000</v>
      </c>
      <c r="L60" s="482">
        <f t="shared" si="4"/>
        <v>154800000</v>
      </c>
      <c r="M60" s="46">
        <v>0</v>
      </c>
      <c r="N60" s="46">
        <v>0</v>
      </c>
      <c r="O60" s="46">
        <v>0</v>
      </c>
      <c r="P60" s="46">
        <v>0</v>
      </c>
      <c r="Q60" s="46">
        <v>0</v>
      </c>
      <c r="R60" s="46">
        <v>0</v>
      </c>
      <c r="S60" s="46">
        <v>0</v>
      </c>
      <c r="T60" s="46">
        <v>0</v>
      </c>
      <c r="U60" s="46">
        <v>12</v>
      </c>
      <c r="V60" s="46">
        <v>0</v>
      </c>
      <c r="W60" s="46">
        <v>0</v>
      </c>
      <c r="X60" s="46">
        <v>0</v>
      </c>
      <c r="Y60" s="46">
        <v>0</v>
      </c>
      <c r="Z60" s="46">
        <v>0</v>
      </c>
      <c r="AA60" s="46">
        <v>0</v>
      </c>
      <c r="AB60" s="46">
        <v>0</v>
      </c>
      <c r="AC60" s="46">
        <v>0</v>
      </c>
      <c r="AD60" s="46">
        <v>0</v>
      </c>
    </row>
    <row r="61" spans="1:30" ht="180.75" customHeight="1">
      <c r="A61" s="7">
        <v>47</v>
      </c>
      <c r="B61" s="7">
        <v>282</v>
      </c>
      <c r="C61" s="14" t="s">
        <v>531</v>
      </c>
      <c r="D61" s="14" t="s">
        <v>531</v>
      </c>
      <c r="E61" s="7" t="s">
        <v>1105</v>
      </c>
      <c r="F61" s="14" t="s">
        <v>532</v>
      </c>
      <c r="G61" s="7" t="s">
        <v>1102</v>
      </c>
      <c r="H61" s="7" t="s">
        <v>4</v>
      </c>
      <c r="I61" s="7" t="s">
        <v>5</v>
      </c>
      <c r="J61" s="46">
        <v>7</v>
      </c>
      <c r="K61" s="319">
        <v>7100000</v>
      </c>
      <c r="L61" s="482">
        <f t="shared" si="4"/>
        <v>49700000</v>
      </c>
      <c r="M61" s="46">
        <v>0</v>
      </c>
      <c r="N61" s="46">
        <v>0</v>
      </c>
      <c r="O61" s="46">
        <v>0</v>
      </c>
      <c r="P61" s="46">
        <v>0</v>
      </c>
      <c r="Q61" s="46">
        <v>0</v>
      </c>
      <c r="R61" s="46">
        <v>0</v>
      </c>
      <c r="S61" s="46">
        <v>0</v>
      </c>
      <c r="T61" s="46">
        <v>0</v>
      </c>
      <c r="U61" s="46">
        <v>7</v>
      </c>
      <c r="V61" s="46">
        <v>0</v>
      </c>
      <c r="W61" s="46">
        <v>0</v>
      </c>
      <c r="X61" s="46">
        <v>0</v>
      </c>
      <c r="Y61" s="46">
        <v>0</v>
      </c>
      <c r="Z61" s="46">
        <v>0</v>
      </c>
      <c r="AA61" s="46">
        <v>0</v>
      </c>
      <c r="AB61" s="46">
        <v>0</v>
      </c>
      <c r="AC61" s="46">
        <v>0</v>
      </c>
      <c r="AD61" s="46">
        <v>0</v>
      </c>
    </row>
    <row r="62" spans="1:30" ht="69" customHeight="1">
      <c r="A62" s="7">
        <v>48</v>
      </c>
      <c r="B62" s="7">
        <v>283</v>
      </c>
      <c r="C62" s="14" t="s">
        <v>533</v>
      </c>
      <c r="D62" s="14" t="s">
        <v>533</v>
      </c>
      <c r="E62" s="7" t="s">
        <v>1110</v>
      </c>
      <c r="F62" s="14" t="s">
        <v>534</v>
      </c>
      <c r="G62" s="7" t="s">
        <v>1102</v>
      </c>
      <c r="H62" s="7" t="s">
        <v>4</v>
      </c>
      <c r="I62" s="7" t="s">
        <v>192</v>
      </c>
      <c r="J62" s="46">
        <v>5</v>
      </c>
      <c r="K62" s="319">
        <v>4360000</v>
      </c>
      <c r="L62" s="482">
        <f t="shared" si="4"/>
        <v>21800000</v>
      </c>
      <c r="M62" s="46">
        <v>0</v>
      </c>
      <c r="N62" s="46">
        <v>0</v>
      </c>
      <c r="O62" s="46">
        <v>0</v>
      </c>
      <c r="P62" s="46">
        <v>0</v>
      </c>
      <c r="Q62" s="46">
        <v>0</v>
      </c>
      <c r="R62" s="46">
        <v>0</v>
      </c>
      <c r="S62" s="46">
        <v>0</v>
      </c>
      <c r="T62" s="46">
        <v>0</v>
      </c>
      <c r="U62" s="46">
        <v>5</v>
      </c>
      <c r="V62" s="46">
        <v>0</v>
      </c>
      <c r="W62" s="46">
        <v>0</v>
      </c>
      <c r="X62" s="46">
        <v>0</v>
      </c>
      <c r="Y62" s="46">
        <v>0</v>
      </c>
      <c r="Z62" s="46">
        <v>0</v>
      </c>
      <c r="AA62" s="46">
        <v>0</v>
      </c>
      <c r="AB62" s="46">
        <v>0</v>
      </c>
      <c r="AC62" s="46">
        <v>0</v>
      </c>
      <c r="AD62" s="46">
        <v>0</v>
      </c>
    </row>
    <row r="63" spans="1:30" ht="211.5" customHeight="1">
      <c r="A63" s="7">
        <v>49</v>
      </c>
      <c r="B63" s="7">
        <v>284</v>
      </c>
      <c r="C63" s="14" t="s">
        <v>71</v>
      </c>
      <c r="D63" s="14" t="s">
        <v>71</v>
      </c>
      <c r="E63" s="7" t="s">
        <v>1105</v>
      </c>
      <c r="F63" s="14" t="s">
        <v>509</v>
      </c>
      <c r="G63" s="7" t="s">
        <v>1102</v>
      </c>
      <c r="H63" s="7" t="s">
        <v>4</v>
      </c>
      <c r="I63" s="7" t="s">
        <v>5</v>
      </c>
      <c r="J63" s="46">
        <v>8</v>
      </c>
      <c r="K63" s="319">
        <v>4220000</v>
      </c>
      <c r="L63" s="482">
        <f t="shared" si="4"/>
        <v>33760000</v>
      </c>
      <c r="M63" s="46">
        <v>0</v>
      </c>
      <c r="N63" s="46">
        <v>0</v>
      </c>
      <c r="O63" s="46">
        <v>0</v>
      </c>
      <c r="P63" s="46">
        <v>0</v>
      </c>
      <c r="Q63" s="46">
        <v>0</v>
      </c>
      <c r="R63" s="46">
        <v>0</v>
      </c>
      <c r="S63" s="46">
        <v>0</v>
      </c>
      <c r="T63" s="46">
        <v>0</v>
      </c>
      <c r="U63" s="46">
        <v>8</v>
      </c>
      <c r="V63" s="46">
        <v>0</v>
      </c>
      <c r="W63" s="46">
        <v>0</v>
      </c>
      <c r="X63" s="46">
        <v>0</v>
      </c>
      <c r="Y63" s="46">
        <v>0</v>
      </c>
      <c r="Z63" s="46">
        <v>0</v>
      </c>
      <c r="AA63" s="46">
        <v>0</v>
      </c>
      <c r="AB63" s="46">
        <v>0</v>
      </c>
      <c r="AC63" s="46">
        <v>0</v>
      </c>
      <c r="AD63" s="46">
        <v>0</v>
      </c>
    </row>
    <row r="64" spans="1:30" ht="183.75" customHeight="1">
      <c r="A64" s="7">
        <v>50</v>
      </c>
      <c r="B64" s="7">
        <v>285</v>
      </c>
      <c r="C64" s="14" t="s">
        <v>535</v>
      </c>
      <c r="D64" s="14" t="s">
        <v>535</v>
      </c>
      <c r="E64" s="7" t="s">
        <v>1132</v>
      </c>
      <c r="F64" s="14" t="s">
        <v>536</v>
      </c>
      <c r="G64" s="7" t="s">
        <v>1102</v>
      </c>
      <c r="H64" s="7" t="s">
        <v>4</v>
      </c>
      <c r="I64" s="7" t="s">
        <v>5</v>
      </c>
      <c r="J64" s="46">
        <v>15</v>
      </c>
      <c r="K64" s="319">
        <v>2110000</v>
      </c>
      <c r="L64" s="482">
        <f t="shared" si="4"/>
        <v>31650000</v>
      </c>
      <c r="M64" s="46">
        <v>0</v>
      </c>
      <c r="N64" s="46">
        <v>0</v>
      </c>
      <c r="O64" s="46">
        <v>0</v>
      </c>
      <c r="P64" s="46">
        <v>0</v>
      </c>
      <c r="Q64" s="46">
        <v>0</v>
      </c>
      <c r="R64" s="46">
        <v>0</v>
      </c>
      <c r="S64" s="46">
        <v>0</v>
      </c>
      <c r="T64" s="46">
        <v>0</v>
      </c>
      <c r="U64" s="46">
        <v>15</v>
      </c>
      <c r="V64" s="46">
        <v>0</v>
      </c>
      <c r="W64" s="46">
        <v>0</v>
      </c>
      <c r="X64" s="46">
        <v>0</v>
      </c>
      <c r="Y64" s="46">
        <v>0</v>
      </c>
      <c r="Z64" s="46">
        <v>0</v>
      </c>
      <c r="AA64" s="46">
        <v>0</v>
      </c>
      <c r="AB64" s="46">
        <v>0</v>
      </c>
      <c r="AC64" s="46">
        <v>0</v>
      </c>
      <c r="AD64" s="46">
        <v>0</v>
      </c>
    </row>
    <row r="65" spans="1:30" ht="260.25" customHeight="1">
      <c r="A65" s="7">
        <v>51</v>
      </c>
      <c r="B65" s="7">
        <v>286</v>
      </c>
      <c r="C65" s="14" t="s">
        <v>537</v>
      </c>
      <c r="D65" s="14" t="s">
        <v>537</v>
      </c>
      <c r="E65" s="7" t="s">
        <v>1133</v>
      </c>
      <c r="F65" s="14" t="s">
        <v>538</v>
      </c>
      <c r="G65" s="7" t="s">
        <v>1102</v>
      </c>
      <c r="H65" s="7" t="s">
        <v>4</v>
      </c>
      <c r="I65" s="7" t="s">
        <v>5</v>
      </c>
      <c r="J65" s="46">
        <v>5</v>
      </c>
      <c r="K65" s="319">
        <v>15760000</v>
      </c>
      <c r="L65" s="482">
        <f t="shared" si="4"/>
        <v>78800000</v>
      </c>
      <c r="M65" s="46">
        <v>0</v>
      </c>
      <c r="N65" s="46">
        <v>0</v>
      </c>
      <c r="O65" s="46">
        <v>0</v>
      </c>
      <c r="P65" s="46">
        <v>0</v>
      </c>
      <c r="Q65" s="46">
        <v>0</v>
      </c>
      <c r="R65" s="46">
        <v>0</v>
      </c>
      <c r="S65" s="46">
        <v>0</v>
      </c>
      <c r="T65" s="46">
        <v>0</v>
      </c>
      <c r="U65" s="46">
        <v>5</v>
      </c>
      <c r="V65" s="46">
        <v>0</v>
      </c>
      <c r="W65" s="46">
        <v>0</v>
      </c>
      <c r="X65" s="46">
        <v>0</v>
      </c>
      <c r="Y65" s="46">
        <v>0</v>
      </c>
      <c r="Z65" s="46">
        <v>0</v>
      </c>
      <c r="AA65" s="46">
        <v>0</v>
      </c>
      <c r="AB65" s="46">
        <v>0</v>
      </c>
      <c r="AC65" s="46">
        <v>0</v>
      </c>
      <c r="AD65" s="46">
        <v>0</v>
      </c>
    </row>
    <row r="66" spans="1:30" ht="226.5" customHeight="1">
      <c r="A66" s="7">
        <v>52</v>
      </c>
      <c r="B66" s="7">
        <v>287</v>
      </c>
      <c r="C66" s="14" t="s">
        <v>518</v>
      </c>
      <c r="D66" s="14" t="s">
        <v>518</v>
      </c>
      <c r="E66" s="7" t="s">
        <v>548</v>
      </c>
      <c r="F66" s="14" t="s">
        <v>519</v>
      </c>
      <c r="G66" s="7" t="s">
        <v>1102</v>
      </c>
      <c r="H66" s="7" t="s">
        <v>4</v>
      </c>
      <c r="I66" s="7" t="s">
        <v>5</v>
      </c>
      <c r="J66" s="46">
        <v>4</v>
      </c>
      <c r="K66" s="319">
        <v>20260000</v>
      </c>
      <c r="L66" s="482">
        <f t="shared" si="4"/>
        <v>81040000</v>
      </c>
      <c r="M66" s="46">
        <v>0</v>
      </c>
      <c r="N66" s="46">
        <v>0</v>
      </c>
      <c r="O66" s="46">
        <v>0</v>
      </c>
      <c r="P66" s="46">
        <v>0</v>
      </c>
      <c r="Q66" s="46">
        <v>0</v>
      </c>
      <c r="R66" s="46">
        <v>0</v>
      </c>
      <c r="S66" s="46">
        <v>0</v>
      </c>
      <c r="T66" s="46">
        <v>0</v>
      </c>
      <c r="U66" s="46">
        <v>4</v>
      </c>
      <c r="V66" s="46">
        <v>0</v>
      </c>
      <c r="W66" s="46">
        <v>0</v>
      </c>
      <c r="X66" s="46">
        <v>0</v>
      </c>
      <c r="Y66" s="46">
        <v>0</v>
      </c>
      <c r="Z66" s="46">
        <v>0</v>
      </c>
      <c r="AA66" s="46">
        <v>0</v>
      </c>
      <c r="AB66" s="46">
        <v>0</v>
      </c>
      <c r="AC66" s="46">
        <v>0</v>
      </c>
      <c r="AD66" s="46">
        <v>0</v>
      </c>
    </row>
    <row r="67" spans="1:30" ht="96" customHeight="1">
      <c r="A67" s="7">
        <v>53</v>
      </c>
      <c r="B67" s="7">
        <v>288</v>
      </c>
      <c r="C67" s="14" t="s">
        <v>539</v>
      </c>
      <c r="D67" s="14" t="s">
        <v>539</v>
      </c>
      <c r="E67" s="7" t="s">
        <v>1134</v>
      </c>
      <c r="F67" s="14" t="s">
        <v>540</v>
      </c>
      <c r="G67" s="7" t="s">
        <v>1102</v>
      </c>
      <c r="H67" s="7" t="s">
        <v>4</v>
      </c>
      <c r="I67" s="7" t="s">
        <v>5</v>
      </c>
      <c r="J67" s="46">
        <v>2</v>
      </c>
      <c r="K67" s="319">
        <v>5110000</v>
      </c>
      <c r="L67" s="482">
        <f t="shared" si="4"/>
        <v>10220000</v>
      </c>
      <c r="M67" s="46">
        <v>0</v>
      </c>
      <c r="N67" s="46">
        <v>0</v>
      </c>
      <c r="O67" s="46">
        <v>0</v>
      </c>
      <c r="P67" s="46">
        <v>0</v>
      </c>
      <c r="Q67" s="46">
        <v>0</v>
      </c>
      <c r="R67" s="46">
        <v>0</v>
      </c>
      <c r="S67" s="46">
        <v>0</v>
      </c>
      <c r="T67" s="46">
        <v>0</v>
      </c>
      <c r="U67" s="46">
        <v>2</v>
      </c>
      <c r="V67" s="46">
        <v>0</v>
      </c>
      <c r="W67" s="46">
        <v>0</v>
      </c>
      <c r="X67" s="46">
        <v>0</v>
      </c>
      <c r="Y67" s="46">
        <v>0</v>
      </c>
      <c r="Z67" s="46">
        <v>0</v>
      </c>
      <c r="AA67" s="46">
        <v>0</v>
      </c>
      <c r="AB67" s="46">
        <v>0</v>
      </c>
      <c r="AC67" s="46">
        <v>0</v>
      </c>
      <c r="AD67" s="46">
        <v>0</v>
      </c>
    </row>
    <row r="68" spans="1:30" ht="258.75" customHeight="1">
      <c r="A68" s="7">
        <v>54</v>
      </c>
      <c r="B68" s="7">
        <v>289</v>
      </c>
      <c r="C68" s="14" t="s">
        <v>541</v>
      </c>
      <c r="D68" s="14" t="s">
        <v>541</v>
      </c>
      <c r="E68" s="7" t="s">
        <v>1111</v>
      </c>
      <c r="F68" s="14" t="s">
        <v>542</v>
      </c>
      <c r="G68" s="7" t="s">
        <v>1102</v>
      </c>
      <c r="H68" s="7" t="s">
        <v>4</v>
      </c>
      <c r="I68" s="7" t="s">
        <v>5</v>
      </c>
      <c r="J68" s="46">
        <v>6</v>
      </c>
      <c r="K68" s="319">
        <v>6450000</v>
      </c>
      <c r="L68" s="482">
        <f t="shared" si="4"/>
        <v>38700000</v>
      </c>
      <c r="M68" s="46">
        <v>0</v>
      </c>
      <c r="N68" s="46">
        <v>0</v>
      </c>
      <c r="O68" s="46">
        <v>0</v>
      </c>
      <c r="P68" s="46">
        <v>0</v>
      </c>
      <c r="Q68" s="46">
        <v>0</v>
      </c>
      <c r="R68" s="46">
        <v>0</v>
      </c>
      <c r="S68" s="46">
        <v>0</v>
      </c>
      <c r="T68" s="46">
        <v>0</v>
      </c>
      <c r="U68" s="46">
        <v>6</v>
      </c>
      <c r="V68" s="46">
        <v>0</v>
      </c>
      <c r="W68" s="46">
        <v>0</v>
      </c>
      <c r="X68" s="46">
        <v>0</v>
      </c>
      <c r="Y68" s="46">
        <v>0</v>
      </c>
      <c r="Z68" s="46">
        <v>0</v>
      </c>
      <c r="AA68" s="46">
        <v>0</v>
      </c>
      <c r="AB68" s="46">
        <v>0</v>
      </c>
      <c r="AC68" s="46">
        <v>0</v>
      </c>
      <c r="AD68" s="46">
        <v>0</v>
      </c>
    </row>
    <row r="69" spans="1:30" ht="189" customHeight="1">
      <c r="A69" s="7">
        <v>55</v>
      </c>
      <c r="B69" s="7">
        <v>290</v>
      </c>
      <c r="C69" s="14" t="s">
        <v>543</v>
      </c>
      <c r="D69" s="14" t="s">
        <v>543</v>
      </c>
      <c r="E69" s="7" t="s">
        <v>481</v>
      </c>
      <c r="F69" s="14" t="s">
        <v>544</v>
      </c>
      <c r="G69" s="7" t="s">
        <v>1102</v>
      </c>
      <c r="H69" s="7" t="s">
        <v>4</v>
      </c>
      <c r="I69" s="7" t="s">
        <v>113</v>
      </c>
      <c r="J69" s="46">
        <v>5</v>
      </c>
      <c r="K69" s="319">
        <v>1540000</v>
      </c>
      <c r="L69" s="482">
        <f t="shared" si="4"/>
        <v>7700000</v>
      </c>
      <c r="M69" s="46">
        <v>0</v>
      </c>
      <c r="N69" s="46">
        <v>0</v>
      </c>
      <c r="O69" s="46">
        <v>0</v>
      </c>
      <c r="P69" s="46">
        <v>0</v>
      </c>
      <c r="Q69" s="46">
        <v>0</v>
      </c>
      <c r="R69" s="46">
        <v>0</v>
      </c>
      <c r="S69" s="46">
        <v>0</v>
      </c>
      <c r="T69" s="46">
        <v>0</v>
      </c>
      <c r="U69" s="46">
        <v>5</v>
      </c>
      <c r="V69" s="46">
        <v>0</v>
      </c>
      <c r="W69" s="46">
        <v>0</v>
      </c>
      <c r="X69" s="46">
        <v>0</v>
      </c>
      <c r="Y69" s="46">
        <v>0</v>
      </c>
      <c r="Z69" s="46">
        <v>0</v>
      </c>
      <c r="AA69" s="46">
        <v>0</v>
      </c>
      <c r="AB69" s="46">
        <v>0</v>
      </c>
      <c r="AC69" s="46">
        <v>0</v>
      </c>
      <c r="AD69" s="46">
        <v>0</v>
      </c>
    </row>
    <row r="70" spans="1:30" ht="186" customHeight="1">
      <c r="A70" s="7">
        <v>56</v>
      </c>
      <c r="B70" s="7">
        <v>291</v>
      </c>
      <c r="C70" s="14" t="s">
        <v>545</v>
      </c>
      <c r="D70" s="14" t="s">
        <v>545</v>
      </c>
      <c r="E70" s="7" t="s">
        <v>322</v>
      </c>
      <c r="F70" s="14" t="s">
        <v>546</v>
      </c>
      <c r="G70" s="7" t="s">
        <v>1102</v>
      </c>
      <c r="H70" s="7" t="s">
        <v>4</v>
      </c>
      <c r="I70" s="7" t="s">
        <v>113</v>
      </c>
      <c r="J70" s="46">
        <v>5</v>
      </c>
      <c r="K70" s="319">
        <v>1540000</v>
      </c>
      <c r="L70" s="482">
        <f t="shared" si="4"/>
        <v>7700000</v>
      </c>
      <c r="M70" s="46">
        <v>0</v>
      </c>
      <c r="N70" s="46">
        <v>0</v>
      </c>
      <c r="O70" s="46">
        <v>0</v>
      </c>
      <c r="P70" s="46">
        <v>0</v>
      </c>
      <c r="Q70" s="46">
        <v>0</v>
      </c>
      <c r="R70" s="46">
        <v>0</v>
      </c>
      <c r="S70" s="46">
        <v>0</v>
      </c>
      <c r="T70" s="46">
        <v>0</v>
      </c>
      <c r="U70" s="46">
        <v>5</v>
      </c>
      <c r="V70" s="46">
        <v>0</v>
      </c>
      <c r="W70" s="46">
        <v>0</v>
      </c>
      <c r="X70" s="46">
        <v>0</v>
      </c>
      <c r="Y70" s="46">
        <v>0</v>
      </c>
      <c r="Z70" s="46">
        <v>0</v>
      </c>
      <c r="AA70" s="46">
        <v>0</v>
      </c>
      <c r="AB70" s="46">
        <v>0</v>
      </c>
      <c r="AC70" s="46">
        <v>0</v>
      </c>
      <c r="AD70" s="46">
        <v>0</v>
      </c>
    </row>
    <row r="71" spans="1:30" ht="183" customHeight="1">
      <c r="A71" s="7">
        <v>57</v>
      </c>
      <c r="B71" s="7">
        <v>292</v>
      </c>
      <c r="C71" s="14" t="s">
        <v>520</v>
      </c>
      <c r="D71" s="14" t="s">
        <v>520</v>
      </c>
      <c r="E71" s="7" t="s">
        <v>1111</v>
      </c>
      <c r="F71" s="14" t="s">
        <v>522</v>
      </c>
      <c r="G71" s="7" t="s">
        <v>1102</v>
      </c>
      <c r="H71" s="7" t="s">
        <v>4</v>
      </c>
      <c r="I71" s="7" t="s">
        <v>5</v>
      </c>
      <c r="J71" s="46">
        <v>8</v>
      </c>
      <c r="K71" s="319">
        <v>2345000</v>
      </c>
      <c r="L71" s="482">
        <f t="shared" si="4"/>
        <v>18760000</v>
      </c>
      <c r="M71" s="46">
        <v>0</v>
      </c>
      <c r="N71" s="46">
        <v>0</v>
      </c>
      <c r="O71" s="46">
        <v>0</v>
      </c>
      <c r="P71" s="46">
        <v>0</v>
      </c>
      <c r="Q71" s="46">
        <v>0</v>
      </c>
      <c r="R71" s="46">
        <v>0</v>
      </c>
      <c r="S71" s="46">
        <v>0</v>
      </c>
      <c r="T71" s="46">
        <v>0</v>
      </c>
      <c r="U71" s="46">
        <v>8</v>
      </c>
      <c r="V71" s="46">
        <v>0</v>
      </c>
      <c r="W71" s="46">
        <v>0</v>
      </c>
      <c r="X71" s="46">
        <v>0</v>
      </c>
      <c r="Y71" s="46">
        <v>0</v>
      </c>
      <c r="Z71" s="46">
        <v>0</v>
      </c>
      <c r="AA71" s="46">
        <v>0</v>
      </c>
      <c r="AB71" s="46">
        <v>0</v>
      </c>
      <c r="AC71" s="46">
        <v>0</v>
      </c>
      <c r="AD71" s="46">
        <v>0</v>
      </c>
    </row>
    <row r="72" spans="1:30" ht="211.5" customHeight="1">
      <c r="A72" s="7">
        <v>58</v>
      </c>
      <c r="B72" s="7">
        <v>293</v>
      </c>
      <c r="C72" s="14" t="s">
        <v>523</v>
      </c>
      <c r="D72" s="14" t="s">
        <v>523</v>
      </c>
      <c r="E72" s="7" t="s">
        <v>548</v>
      </c>
      <c r="F72" s="14" t="s">
        <v>524</v>
      </c>
      <c r="G72" s="7" t="s">
        <v>1102</v>
      </c>
      <c r="H72" s="7" t="s">
        <v>4</v>
      </c>
      <c r="I72" s="7" t="s">
        <v>5</v>
      </c>
      <c r="J72" s="46">
        <v>12</v>
      </c>
      <c r="K72" s="319">
        <v>12180000</v>
      </c>
      <c r="L72" s="482">
        <f t="shared" si="4"/>
        <v>146160000</v>
      </c>
      <c r="M72" s="46">
        <v>0</v>
      </c>
      <c r="N72" s="46">
        <v>0</v>
      </c>
      <c r="O72" s="46">
        <v>0</v>
      </c>
      <c r="P72" s="46">
        <v>0</v>
      </c>
      <c r="Q72" s="46">
        <v>0</v>
      </c>
      <c r="R72" s="46">
        <v>0</v>
      </c>
      <c r="S72" s="46">
        <v>0</v>
      </c>
      <c r="T72" s="46">
        <v>0</v>
      </c>
      <c r="U72" s="46">
        <v>12</v>
      </c>
      <c r="V72" s="46">
        <v>0</v>
      </c>
      <c r="W72" s="46">
        <v>0</v>
      </c>
      <c r="X72" s="46">
        <v>0</v>
      </c>
      <c r="Y72" s="46">
        <v>0</v>
      </c>
      <c r="Z72" s="46">
        <v>0</v>
      </c>
      <c r="AA72" s="46">
        <v>0</v>
      </c>
      <c r="AB72" s="46">
        <v>0</v>
      </c>
      <c r="AC72" s="46">
        <v>0</v>
      </c>
      <c r="AD72" s="46">
        <v>0</v>
      </c>
    </row>
    <row r="73" spans="1:30" ht="213.75" customHeight="1">
      <c r="A73" s="7">
        <v>59</v>
      </c>
      <c r="B73" s="7">
        <v>294</v>
      </c>
      <c r="C73" s="14" t="s">
        <v>549</v>
      </c>
      <c r="D73" s="14" t="s">
        <v>549</v>
      </c>
      <c r="E73" s="7" t="s">
        <v>1105</v>
      </c>
      <c r="F73" s="14" t="s">
        <v>550</v>
      </c>
      <c r="G73" s="7" t="s">
        <v>1102</v>
      </c>
      <c r="H73" s="7" t="s">
        <v>4</v>
      </c>
      <c r="I73" s="7" t="s">
        <v>5</v>
      </c>
      <c r="J73" s="46">
        <v>8</v>
      </c>
      <c r="K73" s="319">
        <v>3280000</v>
      </c>
      <c r="L73" s="482">
        <f t="shared" si="4"/>
        <v>26240000</v>
      </c>
      <c r="M73" s="46">
        <v>0</v>
      </c>
      <c r="N73" s="46">
        <v>0</v>
      </c>
      <c r="O73" s="46">
        <v>0</v>
      </c>
      <c r="P73" s="46">
        <v>0</v>
      </c>
      <c r="Q73" s="46">
        <v>0</v>
      </c>
      <c r="R73" s="46">
        <v>0</v>
      </c>
      <c r="S73" s="46">
        <v>0</v>
      </c>
      <c r="T73" s="46">
        <v>0</v>
      </c>
      <c r="U73" s="46">
        <v>8</v>
      </c>
      <c r="V73" s="46">
        <v>0</v>
      </c>
      <c r="W73" s="46">
        <v>0</v>
      </c>
      <c r="X73" s="46">
        <v>0</v>
      </c>
      <c r="Y73" s="46">
        <v>0</v>
      </c>
      <c r="Z73" s="46">
        <v>0</v>
      </c>
      <c r="AA73" s="46">
        <v>0</v>
      </c>
      <c r="AB73" s="46">
        <v>0</v>
      </c>
      <c r="AC73" s="46">
        <v>0</v>
      </c>
      <c r="AD73" s="46">
        <v>0</v>
      </c>
    </row>
    <row r="74" spans="1:30" ht="275.25" customHeight="1">
      <c r="A74" s="7">
        <v>60</v>
      </c>
      <c r="B74" s="7">
        <v>295</v>
      </c>
      <c r="C74" s="14" t="s">
        <v>551</v>
      </c>
      <c r="D74" s="14" t="s">
        <v>1125</v>
      </c>
      <c r="E74" s="7" t="s">
        <v>548</v>
      </c>
      <c r="F74" s="14" t="s">
        <v>553</v>
      </c>
      <c r="G74" s="7" t="s">
        <v>1102</v>
      </c>
      <c r="H74" s="7" t="s">
        <v>4</v>
      </c>
      <c r="I74" s="7" t="s">
        <v>5</v>
      </c>
      <c r="J74" s="46">
        <v>6</v>
      </c>
      <c r="K74" s="319">
        <v>20545000</v>
      </c>
      <c r="L74" s="482">
        <f t="shared" si="4"/>
        <v>123270000</v>
      </c>
      <c r="M74" s="46">
        <v>0</v>
      </c>
      <c r="N74" s="46">
        <v>0</v>
      </c>
      <c r="O74" s="46">
        <v>0</v>
      </c>
      <c r="P74" s="46">
        <v>0</v>
      </c>
      <c r="Q74" s="46">
        <v>0</v>
      </c>
      <c r="R74" s="46">
        <v>0</v>
      </c>
      <c r="S74" s="46">
        <v>0</v>
      </c>
      <c r="T74" s="46">
        <v>0</v>
      </c>
      <c r="U74" s="46">
        <v>6</v>
      </c>
      <c r="V74" s="46">
        <v>0</v>
      </c>
      <c r="W74" s="46">
        <v>0</v>
      </c>
      <c r="X74" s="46">
        <v>0</v>
      </c>
      <c r="Y74" s="46">
        <v>0</v>
      </c>
      <c r="Z74" s="46">
        <v>0</v>
      </c>
      <c r="AA74" s="46">
        <v>0</v>
      </c>
      <c r="AB74" s="46">
        <v>0</v>
      </c>
      <c r="AC74" s="46">
        <v>0</v>
      </c>
      <c r="AD74" s="46">
        <v>0</v>
      </c>
    </row>
    <row r="75" spans="1:30" ht="225" customHeight="1">
      <c r="A75" s="7">
        <v>61</v>
      </c>
      <c r="B75" s="7">
        <v>296</v>
      </c>
      <c r="C75" s="14" t="s">
        <v>525</v>
      </c>
      <c r="D75" s="14" t="s">
        <v>525</v>
      </c>
      <c r="E75" s="7" t="s">
        <v>1103</v>
      </c>
      <c r="F75" s="14" t="s">
        <v>554</v>
      </c>
      <c r="G75" s="7" t="s">
        <v>1102</v>
      </c>
      <c r="H75" s="7" t="s">
        <v>4</v>
      </c>
      <c r="I75" s="7" t="s">
        <v>5</v>
      </c>
      <c r="J75" s="46">
        <v>4</v>
      </c>
      <c r="K75" s="319">
        <v>16155000</v>
      </c>
      <c r="L75" s="482">
        <f t="shared" si="4"/>
        <v>64620000</v>
      </c>
      <c r="M75" s="46">
        <v>0</v>
      </c>
      <c r="N75" s="46">
        <v>0</v>
      </c>
      <c r="O75" s="46">
        <v>0</v>
      </c>
      <c r="P75" s="46">
        <v>0</v>
      </c>
      <c r="Q75" s="46">
        <v>0</v>
      </c>
      <c r="R75" s="46">
        <v>0</v>
      </c>
      <c r="S75" s="46">
        <v>0</v>
      </c>
      <c r="T75" s="46">
        <v>0</v>
      </c>
      <c r="U75" s="46">
        <v>4</v>
      </c>
      <c r="V75" s="46">
        <v>0</v>
      </c>
      <c r="W75" s="46">
        <v>0</v>
      </c>
      <c r="X75" s="46">
        <v>0</v>
      </c>
      <c r="Y75" s="46">
        <v>0</v>
      </c>
      <c r="Z75" s="46">
        <v>0</v>
      </c>
      <c r="AA75" s="46">
        <v>0</v>
      </c>
      <c r="AB75" s="46">
        <v>0</v>
      </c>
      <c r="AC75" s="46">
        <v>0</v>
      </c>
      <c r="AD75" s="46">
        <v>0</v>
      </c>
    </row>
    <row r="76" spans="1:30" ht="225" customHeight="1">
      <c r="A76" s="7">
        <v>62</v>
      </c>
      <c r="B76" s="7">
        <v>297</v>
      </c>
      <c r="C76" s="14" t="s">
        <v>555</v>
      </c>
      <c r="D76" s="14" t="s">
        <v>555</v>
      </c>
      <c r="E76" s="7" t="s">
        <v>552</v>
      </c>
      <c r="F76" s="14" t="s">
        <v>556</v>
      </c>
      <c r="G76" s="7" t="s">
        <v>1102</v>
      </c>
      <c r="H76" s="7" t="s">
        <v>4</v>
      </c>
      <c r="I76" s="7" t="s">
        <v>5</v>
      </c>
      <c r="J76" s="46">
        <v>4</v>
      </c>
      <c r="K76" s="319">
        <v>10270000</v>
      </c>
      <c r="L76" s="482">
        <f t="shared" si="4"/>
        <v>41080000</v>
      </c>
      <c r="M76" s="46">
        <v>0</v>
      </c>
      <c r="N76" s="46">
        <v>0</v>
      </c>
      <c r="O76" s="46">
        <v>0</v>
      </c>
      <c r="P76" s="46">
        <v>0</v>
      </c>
      <c r="Q76" s="46">
        <v>0</v>
      </c>
      <c r="R76" s="46">
        <v>0</v>
      </c>
      <c r="S76" s="46">
        <v>0</v>
      </c>
      <c r="T76" s="46">
        <v>0</v>
      </c>
      <c r="U76" s="46">
        <v>4</v>
      </c>
      <c r="V76" s="46">
        <v>0</v>
      </c>
      <c r="W76" s="46">
        <v>0</v>
      </c>
      <c r="X76" s="46">
        <v>0</v>
      </c>
      <c r="Y76" s="46">
        <v>0</v>
      </c>
      <c r="Z76" s="46">
        <v>0</v>
      </c>
      <c r="AA76" s="46">
        <v>0</v>
      </c>
      <c r="AB76" s="46">
        <v>0</v>
      </c>
      <c r="AC76" s="46">
        <v>0</v>
      </c>
      <c r="AD76" s="46">
        <v>0</v>
      </c>
    </row>
    <row r="77" spans="1:30">
      <c r="A77" s="7"/>
      <c r="B77" s="50" t="s">
        <v>1135</v>
      </c>
      <c r="C77" s="53"/>
      <c r="D77" s="44"/>
      <c r="E77" s="53"/>
      <c r="F77" s="53"/>
      <c r="G77" s="54"/>
      <c r="H77" s="54"/>
      <c r="I77" s="53"/>
      <c r="J77" s="113"/>
      <c r="K77" s="180"/>
      <c r="L77" s="483">
        <f t="shared" ref="L77" si="5">L55+L41+L29+L22+L19+L9</f>
        <v>2085860000</v>
      </c>
      <c r="M77" s="46"/>
      <c r="N77" s="46"/>
      <c r="O77" s="46"/>
      <c r="P77" s="46"/>
      <c r="Q77" s="46"/>
      <c r="R77" s="46"/>
      <c r="S77" s="46"/>
      <c r="T77" s="46"/>
      <c r="U77" s="46"/>
      <c r="V77" s="46"/>
      <c r="W77" s="46"/>
      <c r="X77" s="46"/>
      <c r="Y77" s="46"/>
      <c r="Z77" s="46"/>
      <c r="AA77" s="46"/>
      <c r="AB77" s="46"/>
      <c r="AC77" s="46"/>
      <c r="AD77" s="46"/>
    </row>
  </sheetData>
  <autoFilter ref="A8:AD77"/>
  <mergeCells count="18">
    <mergeCell ref="A7:A8"/>
    <mergeCell ref="B7:B8"/>
    <mergeCell ref="C7:C8"/>
    <mergeCell ref="D7:D8"/>
    <mergeCell ref="A2:AD2"/>
    <mergeCell ref="A3:AD3"/>
    <mergeCell ref="A4:AD4"/>
    <mergeCell ref="A5:AD5"/>
    <mergeCell ref="A6:AD6"/>
    <mergeCell ref="L7:L8"/>
    <mergeCell ref="M7:AD7"/>
    <mergeCell ref="E7:E8"/>
    <mergeCell ref="J7:J8"/>
    <mergeCell ref="K7:K8"/>
    <mergeCell ref="F7:F8"/>
    <mergeCell ref="G7:G8"/>
    <mergeCell ref="H7:H8"/>
    <mergeCell ref="I7:I8"/>
  </mergeCells>
  <dataValidations count="1">
    <dataValidation allowBlank="1" showErrorMessage="1" promptTitle="KHÔNG CHỈNH SỬA, XÓA FILE" prompt="LƯU VỀ MÁY TRƯỚC KHI ĐIỀN THÔNG TIN&#10;" sqref="B9 D9 B19 C10:E18 C20:E21 D19:E19"/>
  </dataValidations>
  <pageMargins left="0" right="0" top="0.38" bottom="0.61" header="0.3" footer="0.2"/>
  <pageSetup paperSize="8" scale="89" orientation="landscape" verticalDpi="0" r:id="rId1"/>
  <headerFooter>
    <oddFooter>&amp;C&amp;P</oddFooter>
  </headerFooter>
  <legacyDrawing r:id="rId2"/>
</worksheet>
</file>

<file path=xl/worksheets/sheet8.xml><?xml version="1.0" encoding="utf-8"?>
<worksheet xmlns="http://schemas.openxmlformats.org/spreadsheetml/2006/main" xmlns:r="http://schemas.openxmlformats.org/officeDocument/2006/relationships">
  <sheetPr>
    <tabColor rgb="FFFFFF00"/>
  </sheetPr>
  <dimension ref="A1:AD14"/>
  <sheetViews>
    <sheetView topLeftCell="A7" workbookViewId="0">
      <selection activeCell="D11" sqref="D11"/>
    </sheetView>
  </sheetViews>
  <sheetFormatPr defaultRowHeight="12.75"/>
  <cols>
    <col min="1" max="1" width="4.42578125" style="115" customWidth="1"/>
    <col min="2" max="2" width="7.140625" style="115" customWidth="1"/>
    <col min="3" max="3" width="8.85546875" style="115" customWidth="1"/>
    <col min="4" max="4" width="8.7109375" style="115" customWidth="1"/>
    <col min="5" max="5" width="11.7109375" style="115" customWidth="1"/>
    <col min="6" max="6" width="37.140625" style="115" customWidth="1"/>
    <col min="7" max="7" width="9.85546875" style="115" customWidth="1"/>
    <col min="8" max="8" width="6.28515625" style="115" customWidth="1"/>
    <col min="9" max="9" width="6.42578125" style="115" customWidth="1"/>
    <col min="10" max="10" width="6.85546875" style="311" customWidth="1"/>
    <col min="11" max="11" width="13.140625" style="311" customWidth="1"/>
    <col min="12" max="12" width="12.42578125" style="311" customWidth="1"/>
    <col min="13" max="16" width="5.28515625" style="115" customWidth="1"/>
    <col min="17" max="17" width="5.7109375" style="115" customWidth="1"/>
    <col min="18" max="28" width="5.28515625" style="115" customWidth="1"/>
    <col min="29" max="29" width="6" style="115" customWidth="1"/>
    <col min="30" max="30" width="5.28515625" style="115" customWidth="1"/>
    <col min="31" max="244" width="9.140625" style="115"/>
    <col min="245" max="245" width="5.28515625" style="115" customWidth="1"/>
    <col min="246" max="246" width="7.5703125" style="115" customWidth="1"/>
    <col min="247" max="247" width="4.140625" style="115" customWidth="1"/>
    <col min="248" max="248" width="11.140625" style="115" customWidth="1"/>
    <col min="249" max="249" width="13" style="115" customWidth="1"/>
    <col min="250" max="250" width="8.42578125" style="115" customWidth="1"/>
    <col min="251" max="251" width="37.5703125" style="115" customWidth="1"/>
    <col min="252" max="252" width="7.7109375" style="115" customWidth="1"/>
    <col min="253" max="253" width="6.140625" style="115" customWidth="1"/>
    <col min="254" max="254" width="5.5703125" style="115" customWidth="1"/>
    <col min="255" max="255" width="6.7109375" style="115" customWidth="1"/>
    <col min="256" max="256" width="12.28515625" style="115" customWidth="1"/>
    <col min="257" max="261" width="3.5703125" style="115" customWidth="1"/>
    <col min="262" max="262" width="6.5703125" style="115" customWidth="1"/>
    <col min="263" max="500" width="9.140625" style="115"/>
    <col min="501" max="501" width="5.28515625" style="115" customWidth="1"/>
    <col min="502" max="502" width="7.5703125" style="115" customWidth="1"/>
    <col min="503" max="503" width="4.140625" style="115" customWidth="1"/>
    <col min="504" max="504" width="11.140625" style="115" customWidth="1"/>
    <col min="505" max="505" width="13" style="115" customWidth="1"/>
    <col min="506" max="506" width="8.42578125" style="115" customWidth="1"/>
    <col min="507" max="507" width="37.5703125" style="115" customWidth="1"/>
    <col min="508" max="508" width="7.7109375" style="115" customWidth="1"/>
    <col min="509" max="509" width="6.140625" style="115" customWidth="1"/>
    <col min="510" max="510" width="5.5703125" style="115" customWidth="1"/>
    <col min="511" max="511" width="6.7109375" style="115" customWidth="1"/>
    <col min="512" max="512" width="12.28515625" style="115" customWidth="1"/>
    <col min="513" max="517" width="3.5703125" style="115" customWidth="1"/>
    <col min="518" max="518" width="6.5703125" style="115" customWidth="1"/>
    <col min="519" max="756" width="9.140625" style="115"/>
    <col min="757" max="757" width="5.28515625" style="115" customWidth="1"/>
    <col min="758" max="758" width="7.5703125" style="115" customWidth="1"/>
    <col min="759" max="759" width="4.140625" style="115" customWidth="1"/>
    <col min="760" max="760" width="11.140625" style="115" customWidth="1"/>
    <col min="761" max="761" width="13" style="115" customWidth="1"/>
    <col min="762" max="762" width="8.42578125" style="115" customWidth="1"/>
    <col min="763" max="763" width="37.5703125" style="115" customWidth="1"/>
    <col min="764" max="764" width="7.7109375" style="115" customWidth="1"/>
    <col min="765" max="765" width="6.140625" style="115" customWidth="1"/>
    <col min="766" max="766" width="5.5703125" style="115" customWidth="1"/>
    <col min="767" max="767" width="6.7109375" style="115" customWidth="1"/>
    <col min="768" max="768" width="12.28515625" style="115" customWidth="1"/>
    <col min="769" max="773" width="3.5703125" style="115" customWidth="1"/>
    <col min="774" max="774" width="6.5703125" style="115" customWidth="1"/>
    <col min="775" max="1012" width="9.140625" style="115"/>
    <col min="1013" max="1013" width="5.28515625" style="115" customWidth="1"/>
    <col min="1014" max="1014" width="7.5703125" style="115" customWidth="1"/>
    <col min="1015" max="1015" width="4.140625" style="115" customWidth="1"/>
    <col min="1016" max="1016" width="11.140625" style="115" customWidth="1"/>
    <col min="1017" max="1017" width="13" style="115" customWidth="1"/>
    <col min="1018" max="1018" width="8.42578125" style="115" customWidth="1"/>
    <col min="1019" max="1019" width="37.5703125" style="115" customWidth="1"/>
    <col min="1020" max="1020" width="7.7109375" style="115" customWidth="1"/>
    <col min="1021" max="1021" width="6.140625" style="115" customWidth="1"/>
    <col min="1022" max="1022" width="5.5703125" style="115" customWidth="1"/>
    <col min="1023" max="1023" width="6.7109375" style="115" customWidth="1"/>
    <col min="1024" max="1024" width="12.28515625" style="115" customWidth="1"/>
    <col min="1025" max="1029" width="3.5703125" style="115" customWidth="1"/>
    <col min="1030" max="1030" width="6.5703125" style="115" customWidth="1"/>
    <col min="1031" max="1268" width="9.140625" style="115"/>
    <col min="1269" max="1269" width="5.28515625" style="115" customWidth="1"/>
    <col min="1270" max="1270" width="7.5703125" style="115" customWidth="1"/>
    <col min="1271" max="1271" width="4.140625" style="115" customWidth="1"/>
    <col min="1272" max="1272" width="11.140625" style="115" customWidth="1"/>
    <col min="1273" max="1273" width="13" style="115" customWidth="1"/>
    <col min="1274" max="1274" width="8.42578125" style="115" customWidth="1"/>
    <col min="1275" max="1275" width="37.5703125" style="115" customWidth="1"/>
    <col min="1276" max="1276" width="7.7109375" style="115" customWidth="1"/>
    <col min="1277" max="1277" width="6.140625" style="115" customWidth="1"/>
    <col min="1278" max="1278" width="5.5703125" style="115" customWidth="1"/>
    <col min="1279" max="1279" width="6.7109375" style="115" customWidth="1"/>
    <col min="1280" max="1280" width="12.28515625" style="115" customWidth="1"/>
    <col min="1281" max="1285" width="3.5703125" style="115" customWidth="1"/>
    <col min="1286" max="1286" width="6.5703125" style="115" customWidth="1"/>
    <col min="1287" max="1524" width="9.140625" style="115"/>
    <col min="1525" max="1525" width="5.28515625" style="115" customWidth="1"/>
    <col min="1526" max="1526" width="7.5703125" style="115" customWidth="1"/>
    <col min="1527" max="1527" width="4.140625" style="115" customWidth="1"/>
    <col min="1528" max="1528" width="11.140625" style="115" customWidth="1"/>
    <col min="1529" max="1529" width="13" style="115" customWidth="1"/>
    <col min="1530" max="1530" width="8.42578125" style="115" customWidth="1"/>
    <col min="1531" max="1531" width="37.5703125" style="115" customWidth="1"/>
    <col min="1532" max="1532" width="7.7109375" style="115" customWidth="1"/>
    <col min="1533" max="1533" width="6.140625" style="115" customWidth="1"/>
    <col min="1534" max="1534" width="5.5703125" style="115" customWidth="1"/>
    <col min="1535" max="1535" width="6.7109375" style="115" customWidth="1"/>
    <col min="1536" max="1536" width="12.28515625" style="115" customWidth="1"/>
    <col min="1537" max="1541" width="3.5703125" style="115" customWidth="1"/>
    <col min="1542" max="1542" width="6.5703125" style="115" customWidth="1"/>
    <col min="1543" max="1780" width="9.140625" style="115"/>
    <col min="1781" max="1781" width="5.28515625" style="115" customWidth="1"/>
    <col min="1782" max="1782" width="7.5703125" style="115" customWidth="1"/>
    <col min="1783" max="1783" width="4.140625" style="115" customWidth="1"/>
    <col min="1784" max="1784" width="11.140625" style="115" customWidth="1"/>
    <col min="1785" max="1785" width="13" style="115" customWidth="1"/>
    <col min="1786" max="1786" width="8.42578125" style="115" customWidth="1"/>
    <col min="1787" max="1787" width="37.5703125" style="115" customWidth="1"/>
    <col min="1788" max="1788" width="7.7109375" style="115" customWidth="1"/>
    <col min="1789" max="1789" width="6.140625" style="115" customWidth="1"/>
    <col min="1790" max="1790" width="5.5703125" style="115" customWidth="1"/>
    <col min="1791" max="1791" width="6.7109375" style="115" customWidth="1"/>
    <col min="1792" max="1792" width="12.28515625" style="115" customWidth="1"/>
    <col min="1793" max="1797" width="3.5703125" style="115" customWidth="1"/>
    <col min="1798" max="1798" width="6.5703125" style="115" customWidth="1"/>
    <col min="1799" max="2036" width="9.140625" style="115"/>
    <col min="2037" max="2037" width="5.28515625" style="115" customWidth="1"/>
    <col min="2038" max="2038" width="7.5703125" style="115" customWidth="1"/>
    <col min="2039" max="2039" width="4.140625" style="115" customWidth="1"/>
    <col min="2040" max="2040" width="11.140625" style="115" customWidth="1"/>
    <col min="2041" max="2041" width="13" style="115" customWidth="1"/>
    <col min="2042" max="2042" width="8.42578125" style="115" customWidth="1"/>
    <col min="2043" max="2043" width="37.5703125" style="115" customWidth="1"/>
    <col min="2044" max="2044" width="7.7109375" style="115" customWidth="1"/>
    <col min="2045" max="2045" width="6.140625" style="115" customWidth="1"/>
    <col min="2046" max="2046" width="5.5703125" style="115" customWidth="1"/>
    <col min="2047" max="2047" width="6.7109375" style="115" customWidth="1"/>
    <col min="2048" max="2048" width="12.28515625" style="115" customWidth="1"/>
    <col min="2049" max="2053" width="3.5703125" style="115" customWidth="1"/>
    <col min="2054" max="2054" width="6.5703125" style="115" customWidth="1"/>
    <col min="2055" max="2292" width="9.140625" style="115"/>
    <col min="2293" max="2293" width="5.28515625" style="115" customWidth="1"/>
    <col min="2294" max="2294" width="7.5703125" style="115" customWidth="1"/>
    <col min="2295" max="2295" width="4.140625" style="115" customWidth="1"/>
    <col min="2296" max="2296" width="11.140625" style="115" customWidth="1"/>
    <col min="2297" max="2297" width="13" style="115" customWidth="1"/>
    <col min="2298" max="2298" width="8.42578125" style="115" customWidth="1"/>
    <col min="2299" max="2299" width="37.5703125" style="115" customWidth="1"/>
    <col min="2300" max="2300" width="7.7109375" style="115" customWidth="1"/>
    <col min="2301" max="2301" width="6.140625" style="115" customWidth="1"/>
    <col min="2302" max="2302" width="5.5703125" style="115" customWidth="1"/>
    <col min="2303" max="2303" width="6.7109375" style="115" customWidth="1"/>
    <col min="2304" max="2304" width="12.28515625" style="115" customWidth="1"/>
    <col min="2305" max="2309" width="3.5703125" style="115" customWidth="1"/>
    <col min="2310" max="2310" width="6.5703125" style="115" customWidth="1"/>
    <col min="2311" max="2548" width="9.140625" style="115"/>
    <col min="2549" max="2549" width="5.28515625" style="115" customWidth="1"/>
    <col min="2550" max="2550" width="7.5703125" style="115" customWidth="1"/>
    <col min="2551" max="2551" width="4.140625" style="115" customWidth="1"/>
    <col min="2552" max="2552" width="11.140625" style="115" customWidth="1"/>
    <col min="2553" max="2553" width="13" style="115" customWidth="1"/>
    <col min="2554" max="2554" width="8.42578125" style="115" customWidth="1"/>
    <col min="2555" max="2555" width="37.5703125" style="115" customWidth="1"/>
    <col min="2556" max="2556" width="7.7109375" style="115" customWidth="1"/>
    <col min="2557" max="2557" width="6.140625" style="115" customWidth="1"/>
    <col min="2558" max="2558" width="5.5703125" style="115" customWidth="1"/>
    <col min="2559" max="2559" width="6.7109375" style="115" customWidth="1"/>
    <col min="2560" max="2560" width="12.28515625" style="115" customWidth="1"/>
    <col min="2561" max="2565" width="3.5703125" style="115" customWidth="1"/>
    <col min="2566" max="2566" width="6.5703125" style="115" customWidth="1"/>
    <col min="2567" max="2804" width="9.140625" style="115"/>
    <col min="2805" max="2805" width="5.28515625" style="115" customWidth="1"/>
    <col min="2806" max="2806" width="7.5703125" style="115" customWidth="1"/>
    <col min="2807" max="2807" width="4.140625" style="115" customWidth="1"/>
    <col min="2808" max="2808" width="11.140625" style="115" customWidth="1"/>
    <col min="2809" max="2809" width="13" style="115" customWidth="1"/>
    <col min="2810" max="2810" width="8.42578125" style="115" customWidth="1"/>
    <col min="2811" max="2811" width="37.5703125" style="115" customWidth="1"/>
    <col min="2812" max="2812" width="7.7109375" style="115" customWidth="1"/>
    <col min="2813" max="2813" width="6.140625" style="115" customWidth="1"/>
    <col min="2814" max="2814" width="5.5703125" style="115" customWidth="1"/>
    <col min="2815" max="2815" width="6.7109375" style="115" customWidth="1"/>
    <col min="2816" max="2816" width="12.28515625" style="115" customWidth="1"/>
    <col min="2817" max="2821" width="3.5703125" style="115" customWidth="1"/>
    <col min="2822" max="2822" width="6.5703125" style="115" customWidth="1"/>
    <col min="2823" max="3060" width="9.140625" style="115"/>
    <col min="3061" max="3061" width="5.28515625" style="115" customWidth="1"/>
    <col min="3062" max="3062" width="7.5703125" style="115" customWidth="1"/>
    <col min="3063" max="3063" width="4.140625" style="115" customWidth="1"/>
    <col min="3064" max="3064" width="11.140625" style="115" customWidth="1"/>
    <col min="3065" max="3065" width="13" style="115" customWidth="1"/>
    <col min="3066" max="3066" width="8.42578125" style="115" customWidth="1"/>
    <col min="3067" max="3067" width="37.5703125" style="115" customWidth="1"/>
    <col min="3068" max="3068" width="7.7109375" style="115" customWidth="1"/>
    <col min="3069" max="3069" width="6.140625" style="115" customWidth="1"/>
    <col min="3070" max="3070" width="5.5703125" style="115" customWidth="1"/>
    <col min="3071" max="3071" width="6.7109375" style="115" customWidth="1"/>
    <col min="3072" max="3072" width="12.28515625" style="115" customWidth="1"/>
    <col min="3073" max="3077" width="3.5703125" style="115" customWidth="1"/>
    <col min="3078" max="3078" width="6.5703125" style="115" customWidth="1"/>
    <col min="3079" max="3316" width="9.140625" style="115"/>
    <col min="3317" max="3317" width="5.28515625" style="115" customWidth="1"/>
    <col min="3318" max="3318" width="7.5703125" style="115" customWidth="1"/>
    <col min="3319" max="3319" width="4.140625" style="115" customWidth="1"/>
    <col min="3320" max="3320" width="11.140625" style="115" customWidth="1"/>
    <col min="3321" max="3321" width="13" style="115" customWidth="1"/>
    <col min="3322" max="3322" width="8.42578125" style="115" customWidth="1"/>
    <col min="3323" max="3323" width="37.5703125" style="115" customWidth="1"/>
    <col min="3324" max="3324" width="7.7109375" style="115" customWidth="1"/>
    <col min="3325" max="3325" width="6.140625" style="115" customWidth="1"/>
    <col min="3326" max="3326" width="5.5703125" style="115" customWidth="1"/>
    <col min="3327" max="3327" width="6.7109375" style="115" customWidth="1"/>
    <col min="3328" max="3328" width="12.28515625" style="115" customWidth="1"/>
    <col min="3329" max="3333" width="3.5703125" style="115" customWidth="1"/>
    <col min="3334" max="3334" width="6.5703125" style="115" customWidth="1"/>
    <col min="3335" max="3572" width="9.140625" style="115"/>
    <col min="3573" max="3573" width="5.28515625" style="115" customWidth="1"/>
    <col min="3574" max="3574" width="7.5703125" style="115" customWidth="1"/>
    <col min="3575" max="3575" width="4.140625" style="115" customWidth="1"/>
    <col min="3576" max="3576" width="11.140625" style="115" customWidth="1"/>
    <col min="3577" max="3577" width="13" style="115" customWidth="1"/>
    <col min="3578" max="3578" width="8.42578125" style="115" customWidth="1"/>
    <col min="3579" max="3579" width="37.5703125" style="115" customWidth="1"/>
    <col min="3580" max="3580" width="7.7109375" style="115" customWidth="1"/>
    <col min="3581" max="3581" width="6.140625" style="115" customWidth="1"/>
    <col min="3582" max="3582" width="5.5703125" style="115" customWidth="1"/>
    <col min="3583" max="3583" width="6.7109375" style="115" customWidth="1"/>
    <col min="3584" max="3584" width="12.28515625" style="115" customWidth="1"/>
    <col min="3585" max="3589" width="3.5703125" style="115" customWidth="1"/>
    <col min="3590" max="3590" width="6.5703125" style="115" customWidth="1"/>
    <col min="3591" max="3828" width="9.140625" style="115"/>
    <col min="3829" max="3829" width="5.28515625" style="115" customWidth="1"/>
    <col min="3830" max="3830" width="7.5703125" style="115" customWidth="1"/>
    <col min="3831" max="3831" width="4.140625" style="115" customWidth="1"/>
    <col min="3832" max="3832" width="11.140625" style="115" customWidth="1"/>
    <col min="3833" max="3833" width="13" style="115" customWidth="1"/>
    <col min="3834" max="3834" width="8.42578125" style="115" customWidth="1"/>
    <col min="3835" max="3835" width="37.5703125" style="115" customWidth="1"/>
    <col min="3836" max="3836" width="7.7109375" style="115" customWidth="1"/>
    <col min="3837" max="3837" width="6.140625" style="115" customWidth="1"/>
    <col min="3838" max="3838" width="5.5703125" style="115" customWidth="1"/>
    <col min="3839" max="3839" width="6.7109375" style="115" customWidth="1"/>
    <col min="3840" max="3840" width="12.28515625" style="115" customWidth="1"/>
    <col min="3841" max="3845" width="3.5703125" style="115" customWidth="1"/>
    <col min="3846" max="3846" width="6.5703125" style="115" customWidth="1"/>
    <col min="3847" max="4084" width="9.140625" style="115"/>
    <col min="4085" max="4085" width="5.28515625" style="115" customWidth="1"/>
    <col min="4086" max="4086" width="7.5703125" style="115" customWidth="1"/>
    <col min="4087" max="4087" width="4.140625" style="115" customWidth="1"/>
    <col min="4088" max="4088" width="11.140625" style="115" customWidth="1"/>
    <col min="4089" max="4089" width="13" style="115" customWidth="1"/>
    <col min="4090" max="4090" width="8.42578125" style="115" customWidth="1"/>
    <col min="4091" max="4091" width="37.5703125" style="115" customWidth="1"/>
    <col min="4092" max="4092" width="7.7109375" style="115" customWidth="1"/>
    <col min="4093" max="4093" width="6.140625" style="115" customWidth="1"/>
    <col min="4094" max="4094" width="5.5703125" style="115" customWidth="1"/>
    <col min="4095" max="4095" width="6.7109375" style="115" customWidth="1"/>
    <col min="4096" max="4096" width="12.28515625" style="115" customWidth="1"/>
    <col min="4097" max="4101" width="3.5703125" style="115" customWidth="1"/>
    <col min="4102" max="4102" width="6.5703125" style="115" customWidth="1"/>
    <col min="4103" max="4340" width="9.140625" style="115"/>
    <col min="4341" max="4341" width="5.28515625" style="115" customWidth="1"/>
    <col min="4342" max="4342" width="7.5703125" style="115" customWidth="1"/>
    <col min="4343" max="4343" width="4.140625" style="115" customWidth="1"/>
    <col min="4344" max="4344" width="11.140625" style="115" customWidth="1"/>
    <col min="4345" max="4345" width="13" style="115" customWidth="1"/>
    <col min="4346" max="4346" width="8.42578125" style="115" customWidth="1"/>
    <col min="4347" max="4347" width="37.5703125" style="115" customWidth="1"/>
    <col min="4348" max="4348" width="7.7109375" style="115" customWidth="1"/>
    <col min="4349" max="4349" width="6.140625" style="115" customWidth="1"/>
    <col min="4350" max="4350" width="5.5703125" style="115" customWidth="1"/>
    <col min="4351" max="4351" width="6.7109375" style="115" customWidth="1"/>
    <col min="4352" max="4352" width="12.28515625" style="115" customWidth="1"/>
    <col min="4353" max="4357" width="3.5703125" style="115" customWidth="1"/>
    <col min="4358" max="4358" width="6.5703125" style="115" customWidth="1"/>
    <col min="4359" max="4596" width="9.140625" style="115"/>
    <col min="4597" max="4597" width="5.28515625" style="115" customWidth="1"/>
    <col min="4598" max="4598" width="7.5703125" style="115" customWidth="1"/>
    <col min="4599" max="4599" width="4.140625" style="115" customWidth="1"/>
    <col min="4600" max="4600" width="11.140625" style="115" customWidth="1"/>
    <col min="4601" max="4601" width="13" style="115" customWidth="1"/>
    <col min="4602" max="4602" width="8.42578125" style="115" customWidth="1"/>
    <col min="4603" max="4603" width="37.5703125" style="115" customWidth="1"/>
    <col min="4604" max="4604" width="7.7109375" style="115" customWidth="1"/>
    <col min="4605" max="4605" width="6.140625" style="115" customWidth="1"/>
    <col min="4606" max="4606" width="5.5703125" style="115" customWidth="1"/>
    <col min="4607" max="4607" width="6.7109375" style="115" customWidth="1"/>
    <col min="4608" max="4608" width="12.28515625" style="115" customWidth="1"/>
    <col min="4609" max="4613" width="3.5703125" style="115" customWidth="1"/>
    <col min="4614" max="4614" width="6.5703125" style="115" customWidth="1"/>
    <col min="4615" max="4852" width="9.140625" style="115"/>
    <col min="4853" max="4853" width="5.28515625" style="115" customWidth="1"/>
    <col min="4854" max="4854" width="7.5703125" style="115" customWidth="1"/>
    <col min="4855" max="4855" width="4.140625" style="115" customWidth="1"/>
    <col min="4856" max="4856" width="11.140625" style="115" customWidth="1"/>
    <col min="4857" max="4857" width="13" style="115" customWidth="1"/>
    <col min="4858" max="4858" width="8.42578125" style="115" customWidth="1"/>
    <col min="4859" max="4859" width="37.5703125" style="115" customWidth="1"/>
    <col min="4860" max="4860" width="7.7109375" style="115" customWidth="1"/>
    <col min="4861" max="4861" width="6.140625" style="115" customWidth="1"/>
    <col min="4862" max="4862" width="5.5703125" style="115" customWidth="1"/>
    <col min="4863" max="4863" width="6.7109375" style="115" customWidth="1"/>
    <col min="4864" max="4864" width="12.28515625" style="115" customWidth="1"/>
    <col min="4865" max="4869" width="3.5703125" style="115" customWidth="1"/>
    <col min="4870" max="4870" width="6.5703125" style="115" customWidth="1"/>
    <col min="4871" max="5108" width="9.140625" style="115"/>
    <col min="5109" max="5109" width="5.28515625" style="115" customWidth="1"/>
    <col min="5110" max="5110" width="7.5703125" style="115" customWidth="1"/>
    <col min="5111" max="5111" width="4.140625" style="115" customWidth="1"/>
    <col min="5112" max="5112" width="11.140625" style="115" customWidth="1"/>
    <col min="5113" max="5113" width="13" style="115" customWidth="1"/>
    <col min="5114" max="5114" width="8.42578125" style="115" customWidth="1"/>
    <col min="5115" max="5115" width="37.5703125" style="115" customWidth="1"/>
    <col min="5116" max="5116" width="7.7109375" style="115" customWidth="1"/>
    <col min="5117" max="5117" width="6.140625" style="115" customWidth="1"/>
    <col min="5118" max="5118" width="5.5703125" style="115" customWidth="1"/>
    <col min="5119" max="5119" width="6.7109375" style="115" customWidth="1"/>
    <col min="5120" max="5120" width="12.28515625" style="115" customWidth="1"/>
    <col min="5121" max="5125" width="3.5703125" style="115" customWidth="1"/>
    <col min="5126" max="5126" width="6.5703125" style="115" customWidth="1"/>
    <col min="5127" max="5364" width="9.140625" style="115"/>
    <col min="5365" max="5365" width="5.28515625" style="115" customWidth="1"/>
    <col min="5366" max="5366" width="7.5703125" style="115" customWidth="1"/>
    <col min="5367" max="5367" width="4.140625" style="115" customWidth="1"/>
    <col min="5368" max="5368" width="11.140625" style="115" customWidth="1"/>
    <col min="5369" max="5369" width="13" style="115" customWidth="1"/>
    <col min="5370" max="5370" width="8.42578125" style="115" customWidth="1"/>
    <col min="5371" max="5371" width="37.5703125" style="115" customWidth="1"/>
    <col min="5372" max="5372" width="7.7109375" style="115" customWidth="1"/>
    <col min="5373" max="5373" width="6.140625" style="115" customWidth="1"/>
    <col min="5374" max="5374" width="5.5703125" style="115" customWidth="1"/>
    <col min="5375" max="5375" width="6.7109375" style="115" customWidth="1"/>
    <col min="5376" max="5376" width="12.28515625" style="115" customWidth="1"/>
    <col min="5377" max="5381" width="3.5703125" style="115" customWidth="1"/>
    <col min="5382" max="5382" width="6.5703125" style="115" customWidth="1"/>
    <col min="5383" max="5620" width="9.140625" style="115"/>
    <col min="5621" max="5621" width="5.28515625" style="115" customWidth="1"/>
    <col min="5622" max="5622" width="7.5703125" style="115" customWidth="1"/>
    <col min="5623" max="5623" width="4.140625" style="115" customWidth="1"/>
    <col min="5624" max="5624" width="11.140625" style="115" customWidth="1"/>
    <col min="5625" max="5625" width="13" style="115" customWidth="1"/>
    <col min="5626" max="5626" width="8.42578125" style="115" customWidth="1"/>
    <col min="5627" max="5627" width="37.5703125" style="115" customWidth="1"/>
    <col min="5628" max="5628" width="7.7109375" style="115" customWidth="1"/>
    <col min="5629" max="5629" width="6.140625" style="115" customWidth="1"/>
    <col min="5630" max="5630" width="5.5703125" style="115" customWidth="1"/>
    <col min="5631" max="5631" width="6.7109375" style="115" customWidth="1"/>
    <col min="5632" max="5632" width="12.28515625" style="115" customWidth="1"/>
    <col min="5633" max="5637" width="3.5703125" style="115" customWidth="1"/>
    <col min="5638" max="5638" width="6.5703125" style="115" customWidth="1"/>
    <col min="5639" max="5876" width="9.140625" style="115"/>
    <col min="5877" max="5877" width="5.28515625" style="115" customWidth="1"/>
    <col min="5878" max="5878" width="7.5703125" style="115" customWidth="1"/>
    <col min="5879" max="5879" width="4.140625" style="115" customWidth="1"/>
    <col min="5880" max="5880" width="11.140625" style="115" customWidth="1"/>
    <col min="5881" max="5881" width="13" style="115" customWidth="1"/>
    <col min="5882" max="5882" width="8.42578125" style="115" customWidth="1"/>
    <col min="5883" max="5883" width="37.5703125" style="115" customWidth="1"/>
    <col min="5884" max="5884" width="7.7109375" style="115" customWidth="1"/>
    <col min="5885" max="5885" width="6.140625" style="115" customWidth="1"/>
    <col min="5886" max="5886" width="5.5703125" style="115" customWidth="1"/>
    <col min="5887" max="5887" width="6.7109375" style="115" customWidth="1"/>
    <col min="5888" max="5888" width="12.28515625" style="115" customWidth="1"/>
    <col min="5889" max="5893" width="3.5703125" style="115" customWidth="1"/>
    <col min="5894" max="5894" width="6.5703125" style="115" customWidth="1"/>
    <col min="5895" max="6132" width="9.140625" style="115"/>
    <col min="6133" max="6133" width="5.28515625" style="115" customWidth="1"/>
    <col min="6134" max="6134" width="7.5703125" style="115" customWidth="1"/>
    <col min="6135" max="6135" width="4.140625" style="115" customWidth="1"/>
    <col min="6136" max="6136" width="11.140625" style="115" customWidth="1"/>
    <col min="6137" max="6137" width="13" style="115" customWidth="1"/>
    <col min="6138" max="6138" width="8.42578125" style="115" customWidth="1"/>
    <col min="6139" max="6139" width="37.5703125" style="115" customWidth="1"/>
    <col min="6140" max="6140" width="7.7109375" style="115" customWidth="1"/>
    <col min="6141" max="6141" width="6.140625" style="115" customWidth="1"/>
    <col min="6142" max="6142" width="5.5703125" style="115" customWidth="1"/>
    <col min="6143" max="6143" width="6.7109375" style="115" customWidth="1"/>
    <col min="6144" max="6144" width="12.28515625" style="115" customWidth="1"/>
    <col min="6145" max="6149" width="3.5703125" style="115" customWidth="1"/>
    <col min="6150" max="6150" width="6.5703125" style="115" customWidth="1"/>
    <col min="6151" max="6388" width="9.140625" style="115"/>
    <col min="6389" max="6389" width="5.28515625" style="115" customWidth="1"/>
    <col min="6390" max="6390" width="7.5703125" style="115" customWidth="1"/>
    <col min="6391" max="6391" width="4.140625" style="115" customWidth="1"/>
    <col min="6392" max="6392" width="11.140625" style="115" customWidth="1"/>
    <col min="6393" max="6393" width="13" style="115" customWidth="1"/>
    <col min="6394" max="6394" width="8.42578125" style="115" customWidth="1"/>
    <col min="6395" max="6395" width="37.5703125" style="115" customWidth="1"/>
    <col min="6396" max="6396" width="7.7109375" style="115" customWidth="1"/>
    <col min="6397" max="6397" width="6.140625" style="115" customWidth="1"/>
    <col min="6398" max="6398" width="5.5703125" style="115" customWidth="1"/>
    <col min="6399" max="6399" width="6.7109375" style="115" customWidth="1"/>
    <col min="6400" max="6400" width="12.28515625" style="115" customWidth="1"/>
    <col min="6401" max="6405" width="3.5703125" style="115" customWidth="1"/>
    <col min="6406" max="6406" width="6.5703125" style="115" customWidth="1"/>
    <col min="6407" max="6644" width="9.140625" style="115"/>
    <col min="6645" max="6645" width="5.28515625" style="115" customWidth="1"/>
    <col min="6646" max="6646" width="7.5703125" style="115" customWidth="1"/>
    <col min="6647" max="6647" width="4.140625" style="115" customWidth="1"/>
    <col min="6648" max="6648" width="11.140625" style="115" customWidth="1"/>
    <col min="6649" max="6649" width="13" style="115" customWidth="1"/>
    <col min="6650" max="6650" width="8.42578125" style="115" customWidth="1"/>
    <col min="6651" max="6651" width="37.5703125" style="115" customWidth="1"/>
    <col min="6652" max="6652" width="7.7109375" style="115" customWidth="1"/>
    <col min="6653" max="6653" width="6.140625" style="115" customWidth="1"/>
    <col min="6654" max="6654" width="5.5703125" style="115" customWidth="1"/>
    <col min="6655" max="6655" width="6.7109375" style="115" customWidth="1"/>
    <col min="6656" max="6656" width="12.28515625" style="115" customWidth="1"/>
    <col min="6657" max="6661" width="3.5703125" style="115" customWidth="1"/>
    <col min="6662" max="6662" width="6.5703125" style="115" customWidth="1"/>
    <col min="6663" max="6900" width="9.140625" style="115"/>
    <col min="6901" max="6901" width="5.28515625" style="115" customWidth="1"/>
    <col min="6902" max="6902" width="7.5703125" style="115" customWidth="1"/>
    <col min="6903" max="6903" width="4.140625" style="115" customWidth="1"/>
    <col min="6904" max="6904" width="11.140625" style="115" customWidth="1"/>
    <col min="6905" max="6905" width="13" style="115" customWidth="1"/>
    <col min="6906" max="6906" width="8.42578125" style="115" customWidth="1"/>
    <col min="6907" max="6907" width="37.5703125" style="115" customWidth="1"/>
    <col min="6908" max="6908" width="7.7109375" style="115" customWidth="1"/>
    <col min="6909" max="6909" width="6.140625" style="115" customWidth="1"/>
    <col min="6910" max="6910" width="5.5703125" style="115" customWidth="1"/>
    <col min="6911" max="6911" width="6.7109375" style="115" customWidth="1"/>
    <col min="6912" max="6912" width="12.28515625" style="115" customWidth="1"/>
    <col min="6913" max="6917" width="3.5703125" style="115" customWidth="1"/>
    <col min="6918" max="6918" width="6.5703125" style="115" customWidth="1"/>
    <col min="6919" max="7156" width="9.140625" style="115"/>
    <col min="7157" max="7157" width="5.28515625" style="115" customWidth="1"/>
    <col min="7158" max="7158" width="7.5703125" style="115" customWidth="1"/>
    <col min="7159" max="7159" width="4.140625" style="115" customWidth="1"/>
    <col min="7160" max="7160" width="11.140625" style="115" customWidth="1"/>
    <col min="7161" max="7161" width="13" style="115" customWidth="1"/>
    <col min="7162" max="7162" width="8.42578125" style="115" customWidth="1"/>
    <col min="7163" max="7163" width="37.5703125" style="115" customWidth="1"/>
    <col min="7164" max="7164" width="7.7109375" style="115" customWidth="1"/>
    <col min="7165" max="7165" width="6.140625" style="115" customWidth="1"/>
    <col min="7166" max="7166" width="5.5703125" style="115" customWidth="1"/>
    <col min="7167" max="7167" width="6.7109375" style="115" customWidth="1"/>
    <col min="7168" max="7168" width="12.28515625" style="115" customWidth="1"/>
    <col min="7169" max="7173" width="3.5703125" style="115" customWidth="1"/>
    <col min="7174" max="7174" width="6.5703125" style="115" customWidth="1"/>
    <col min="7175" max="7412" width="9.140625" style="115"/>
    <col min="7413" max="7413" width="5.28515625" style="115" customWidth="1"/>
    <col min="7414" max="7414" width="7.5703125" style="115" customWidth="1"/>
    <col min="7415" max="7415" width="4.140625" style="115" customWidth="1"/>
    <col min="7416" max="7416" width="11.140625" style="115" customWidth="1"/>
    <col min="7417" max="7417" width="13" style="115" customWidth="1"/>
    <col min="7418" max="7418" width="8.42578125" style="115" customWidth="1"/>
    <col min="7419" max="7419" width="37.5703125" style="115" customWidth="1"/>
    <col min="7420" max="7420" width="7.7109375" style="115" customWidth="1"/>
    <col min="7421" max="7421" width="6.140625" style="115" customWidth="1"/>
    <col min="7422" max="7422" width="5.5703125" style="115" customWidth="1"/>
    <col min="7423" max="7423" width="6.7109375" style="115" customWidth="1"/>
    <col min="7424" max="7424" width="12.28515625" style="115" customWidth="1"/>
    <col min="7425" max="7429" width="3.5703125" style="115" customWidth="1"/>
    <col min="7430" max="7430" width="6.5703125" style="115" customWidth="1"/>
    <col min="7431" max="7668" width="9.140625" style="115"/>
    <col min="7669" max="7669" width="5.28515625" style="115" customWidth="1"/>
    <col min="7670" max="7670" width="7.5703125" style="115" customWidth="1"/>
    <col min="7671" max="7671" width="4.140625" style="115" customWidth="1"/>
    <col min="7672" max="7672" width="11.140625" style="115" customWidth="1"/>
    <col min="7673" max="7673" width="13" style="115" customWidth="1"/>
    <col min="7674" max="7674" width="8.42578125" style="115" customWidth="1"/>
    <col min="7675" max="7675" width="37.5703125" style="115" customWidth="1"/>
    <col min="7676" max="7676" width="7.7109375" style="115" customWidth="1"/>
    <col min="7677" max="7677" width="6.140625" style="115" customWidth="1"/>
    <col min="7678" max="7678" width="5.5703125" style="115" customWidth="1"/>
    <col min="7679" max="7679" width="6.7109375" style="115" customWidth="1"/>
    <col min="7680" max="7680" width="12.28515625" style="115" customWidth="1"/>
    <col min="7681" max="7685" width="3.5703125" style="115" customWidth="1"/>
    <col min="7686" max="7686" width="6.5703125" style="115" customWidth="1"/>
    <col min="7687" max="7924" width="9.140625" style="115"/>
    <col min="7925" max="7925" width="5.28515625" style="115" customWidth="1"/>
    <col min="7926" max="7926" width="7.5703125" style="115" customWidth="1"/>
    <col min="7927" max="7927" width="4.140625" style="115" customWidth="1"/>
    <col min="7928" max="7928" width="11.140625" style="115" customWidth="1"/>
    <col min="7929" max="7929" width="13" style="115" customWidth="1"/>
    <col min="7930" max="7930" width="8.42578125" style="115" customWidth="1"/>
    <col min="7931" max="7931" width="37.5703125" style="115" customWidth="1"/>
    <col min="7932" max="7932" width="7.7109375" style="115" customWidth="1"/>
    <col min="7933" max="7933" width="6.140625" style="115" customWidth="1"/>
    <col min="7934" max="7934" width="5.5703125" style="115" customWidth="1"/>
    <col min="7935" max="7935" width="6.7109375" style="115" customWidth="1"/>
    <col min="7936" max="7936" width="12.28515625" style="115" customWidth="1"/>
    <col min="7937" max="7941" width="3.5703125" style="115" customWidth="1"/>
    <col min="7942" max="7942" width="6.5703125" style="115" customWidth="1"/>
    <col min="7943" max="8180" width="9.140625" style="115"/>
    <col min="8181" max="8181" width="5.28515625" style="115" customWidth="1"/>
    <col min="8182" max="8182" width="7.5703125" style="115" customWidth="1"/>
    <col min="8183" max="8183" width="4.140625" style="115" customWidth="1"/>
    <col min="8184" max="8184" width="11.140625" style="115" customWidth="1"/>
    <col min="8185" max="8185" width="13" style="115" customWidth="1"/>
    <col min="8186" max="8186" width="8.42578125" style="115" customWidth="1"/>
    <col min="8187" max="8187" width="37.5703125" style="115" customWidth="1"/>
    <col min="8188" max="8188" width="7.7109375" style="115" customWidth="1"/>
    <col min="8189" max="8189" width="6.140625" style="115" customWidth="1"/>
    <col min="8190" max="8190" width="5.5703125" style="115" customWidth="1"/>
    <col min="8191" max="8191" width="6.7109375" style="115" customWidth="1"/>
    <col min="8192" max="8192" width="12.28515625" style="115" customWidth="1"/>
    <col min="8193" max="8197" width="3.5703125" style="115" customWidth="1"/>
    <col min="8198" max="8198" width="6.5703125" style="115" customWidth="1"/>
    <col min="8199" max="8436" width="9.140625" style="115"/>
    <col min="8437" max="8437" width="5.28515625" style="115" customWidth="1"/>
    <col min="8438" max="8438" width="7.5703125" style="115" customWidth="1"/>
    <col min="8439" max="8439" width="4.140625" style="115" customWidth="1"/>
    <col min="8440" max="8440" width="11.140625" style="115" customWidth="1"/>
    <col min="8441" max="8441" width="13" style="115" customWidth="1"/>
    <col min="8442" max="8442" width="8.42578125" style="115" customWidth="1"/>
    <col min="8443" max="8443" width="37.5703125" style="115" customWidth="1"/>
    <col min="8444" max="8444" width="7.7109375" style="115" customWidth="1"/>
    <col min="8445" max="8445" width="6.140625" style="115" customWidth="1"/>
    <col min="8446" max="8446" width="5.5703125" style="115" customWidth="1"/>
    <col min="8447" max="8447" width="6.7109375" style="115" customWidth="1"/>
    <col min="8448" max="8448" width="12.28515625" style="115" customWidth="1"/>
    <col min="8449" max="8453" width="3.5703125" style="115" customWidth="1"/>
    <col min="8454" max="8454" width="6.5703125" style="115" customWidth="1"/>
    <col min="8455" max="8692" width="9.140625" style="115"/>
    <col min="8693" max="8693" width="5.28515625" style="115" customWidth="1"/>
    <col min="8694" max="8694" width="7.5703125" style="115" customWidth="1"/>
    <col min="8695" max="8695" width="4.140625" style="115" customWidth="1"/>
    <col min="8696" max="8696" width="11.140625" style="115" customWidth="1"/>
    <col min="8697" max="8697" width="13" style="115" customWidth="1"/>
    <col min="8698" max="8698" width="8.42578125" style="115" customWidth="1"/>
    <col min="8699" max="8699" width="37.5703125" style="115" customWidth="1"/>
    <col min="8700" max="8700" width="7.7109375" style="115" customWidth="1"/>
    <col min="8701" max="8701" width="6.140625" style="115" customWidth="1"/>
    <col min="8702" max="8702" width="5.5703125" style="115" customWidth="1"/>
    <col min="8703" max="8703" width="6.7109375" style="115" customWidth="1"/>
    <col min="8704" max="8704" width="12.28515625" style="115" customWidth="1"/>
    <col min="8705" max="8709" width="3.5703125" style="115" customWidth="1"/>
    <col min="8710" max="8710" width="6.5703125" style="115" customWidth="1"/>
    <col min="8711" max="8948" width="9.140625" style="115"/>
    <col min="8949" max="8949" width="5.28515625" style="115" customWidth="1"/>
    <col min="8950" max="8950" width="7.5703125" style="115" customWidth="1"/>
    <col min="8951" max="8951" width="4.140625" style="115" customWidth="1"/>
    <col min="8952" max="8952" width="11.140625" style="115" customWidth="1"/>
    <col min="8953" max="8953" width="13" style="115" customWidth="1"/>
    <col min="8954" max="8954" width="8.42578125" style="115" customWidth="1"/>
    <col min="8955" max="8955" width="37.5703125" style="115" customWidth="1"/>
    <col min="8956" max="8956" width="7.7109375" style="115" customWidth="1"/>
    <col min="8957" max="8957" width="6.140625" style="115" customWidth="1"/>
    <col min="8958" max="8958" width="5.5703125" style="115" customWidth="1"/>
    <col min="8959" max="8959" width="6.7109375" style="115" customWidth="1"/>
    <col min="8960" max="8960" width="12.28515625" style="115" customWidth="1"/>
    <col min="8961" max="8965" width="3.5703125" style="115" customWidth="1"/>
    <col min="8966" max="8966" width="6.5703125" style="115" customWidth="1"/>
    <col min="8967" max="9204" width="9.140625" style="115"/>
    <col min="9205" max="9205" width="5.28515625" style="115" customWidth="1"/>
    <col min="9206" max="9206" width="7.5703125" style="115" customWidth="1"/>
    <col min="9207" max="9207" width="4.140625" style="115" customWidth="1"/>
    <col min="9208" max="9208" width="11.140625" style="115" customWidth="1"/>
    <col min="9209" max="9209" width="13" style="115" customWidth="1"/>
    <col min="9210" max="9210" width="8.42578125" style="115" customWidth="1"/>
    <col min="9211" max="9211" width="37.5703125" style="115" customWidth="1"/>
    <col min="9212" max="9212" width="7.7109375" style="115" customWidth="1"/>
    <col min="9213" max="9213" width="6.140625" style="115" customWidth="1"/>
    <col min="9214" max="9214" width="5.5703125" style="115" customWidth="1"/>
    <col min="9215" max="9215" width="6.7109375" style="115" customWidth="1"/>
    <col min="9216" max="9216" width="12.28515625" style="115" customWidth="1"/>
    <col min="9217" max="9221" width="3.5703125" style="115" customWidth="1"/>
    <col min="9222" max="9222" width="6.5703125" style="115" customWidth="1"/>
    <col min="9223" max="9460" width="9.140625" style="115"/>
    <col min="9461" max="9461" width="5.28515625" style="115" customWidth="1"/>
    <col min="9462" max="9462" width="7.5703125" style="115" customWidth="1"/>
    <col min="9463" max="9463" width="4.140625" style="115" customWidth="1"/>
    <col min="9464" max="9464" width="11.140625" style="115" customWidth="1"/>
    <col min="9465" max="9465" width="13" style="115" customWidth="1"/>
    <col min="9466" max="9466" width="8.42578125" style="115" customWidth="1"/>
    <col min="9467" max="9467" width="37.5703125" style="115" customWidth="1"/>
    <col min="9468" max="9468" width="7.7109375" style="115" customWidth="1"/>
    <col min="9469" max="9469" width="6.140625" style="115" customWidth="1"/>
    <col min="9470" max="9470" width="5.5703125" style="115" customWidth="1"/>
    <col min="9471" max="9471" width="6.7109375" style="115" customWidth="1"/>
    <col min="9472" max="9472" width="12.28515625" style="115" customWidth="1"/>
    <col min="9473" max="9477" width="3.5703125" style="115" customWidth="1"/>
    <col min="9478" max="9478" width="6.5703125" style="115" customWidth="1"/>
    <col min="9479" max="9716" width="9.140625" style="115"/>
    <col min="9717" max="9717" width="5.28515625" style="115" customWidth="1"/>
    <col min="9718" max="9718" width="7.5703125" style="115" customWidth="1"/>
    <col min="9719" max="9719" width="4.140625" style="115" customWidth="1"/>
    <col min="9720" max="9720" width="11.140625" style="115" customWidth="1"/>
    <col min="9721" max="9721" width="13" style="115" customWidth="1"/>
    <col min="9722" max="9722" width="8.42578125" style="115" customWidth="1"/>
    <col min="9723" max="9723" width="37.5703125" style="115" customWidth="1"/>
    <col min="9724" max="9724" width="7.7109375" style="115" customWidth="1"/>
    <col min="9725" max="9725" width="6.140625" style="115" customWidth="1"/>
    <col min="9726" max="9726" width="5.5703125" style="115" customWidth="1"/>
    <col min="9727" max="9727" width="6.7109375" style="115" customWidth="1"/>
    <col min="9728" max="9728" width="12.28515625" style="115" customWidth="1"/>
    <col min="9729" max="9733" width="3.5703125" style="115" customWidth="1"/>
    <col min="9734" max="9734" width="6.5703125" style="115" customWidth="1"/>
    <col min="9735" max="9972" width="9.140625" style="115"/>
    <col min="9973" max="9973" width="5.28515625" style="115" customWidth="1"/>
    <col min="9974" max="9974" width="7.5703125" style="115" customWidth="1"/>
    <col min="9975" max="9975" width="4.140625" style="115" customWidth="1"/>
    <col min="9976" max="9976" width="11.140625" style="115" customWidth="1"/>
    <col min="9977" max="9977" width="13" style="115" customWidth="1"/>
    <col min="9978" max="9978" width="8.42578125" style="115" customWidth="1"/>
    <col min="9979" max="9979" width="37.5703125" style="115" customWidth="1"/>
    <col min="9980" max="9980" width="7.7109375" style="115" customWidth="1"/>
    <col min="9981" max="9981" width="6.140625" style="115" customWidth="1"/>
    <col min="9982" max="9982" width="5.5703125" style="115" customWidth="1"/>
    <col min="9983" max="9983" width="6.7109375" style="115" customWidth="1"/>
    <col min="9984" max="9984" width="12.28515625" style="115" customWidth="1"/>
    <col min="9985" max="9989" width="3.5703125" style="115" customWidth="1"/>
    <col min="9990" max="9990" width="6.5703125" style="115" customWidth="1"/>
    <col min="9991" max="10228" width="9.140625" style="115"/>
    <col min="10229" max="10229" width="5.28515625" style="115" customWidth="1"/>
    <col min="10230" max="10230" width="7.5703125" style="115" customWidth="1"/>
    <col min="10231" max="10231" width="4.140625" style="115" customWidth="1"/>
    <col min="10232" max="10232" width="11.140625" style="115" customWidth="1"/>
    <col min="10233" max="10233" width="13" style="115" customWidth="1"/>
    <col min="10234" max="10234" width="8.42578125" style="115" customWidth="1"/>
    <col min="10235" max="10235" width="37.5703125" style="115" customWidth="1"/>
    <col min="10236" max="10236" width="7.7109375" style="115" customWidth="1"/>
    <col min="10237" max="10237" width="6.140625" style="115" customWidth="1"/>
    <col min="10238" max="10238" width="5.5703125" style="115" customWidth="1"/>
    <col min="10239" max="10239" width="6.7109375" style="115" customWidth="1"/>
    <col min="10240" max="10240" width="12.28515625" style="115" customWidth="1"/>
    <col min="10241" max="10245" width="3.5703125" style="115" customWidth="1"/>
    <col min="10246" max="10246" width="6.5703125" style="115" customWidth="1"/>
    <col min="10247" max="10484" width="9.140625" style="115"/>
    <col min="10485" max="10485" width="5.28515625" style="115" customWidth="1"/>
    <col min="10486" max="10486" width="7.5703125" style="115" customWidth="1"/>
    <col min="10487" max="10487" width="4.140625" style="115" customWidth="1"/>
    <col min="10488" max="10488" width="11.140625" style="115" customWidth="1"/>
    <col min="10489" max="10489" width="13" style="115" customWidth="1"/>
    <col min="10490" max="10490" width="8.42578125" style="115" customWidth="1"/>
    <col min="10491" max="10491" width="37.5703125" style="115" customWidth="1"/>
    <col min="10492" max="10492" width="7.7109375" style="115" customWidth="1"/>
    <col min="10493" max="10493" width="6.140625" style="115" customWidth="1"/>
    <col min="10494" max="10494" width="5.5703125" style="115" customWidth="1"/>
    <col min="10495" max="10495" width="6.7109375" style="115" customWidth="1"/>
    <col min="10496" max="10496" width="12.28515625" style="115" customWidth="1"/>
    <col min="10497" max="10501" width="3.5703125" style="115" customWidth="1"/>
    <col min="10502" max="10502" width="6.5703125" style="115" customWidth="1"/>
    <col min="10503" max="10740" width="9.140625" style="115"/>
    <col min="10741" max="10741" width="5.28515625" style="115" customWidth="1"/>
    <col min="10742" max="10742" width="7.5703125" style="115" customWidth="1"/>
    <col min="10743" max="10743" width="4.140625" style="115" customWidth="1"/>
    <col min="10744" max="10744" width="11.140625" style="115" customWidth="1"/>
    <col min="10745" max="10745" width="13" style="115" customWidth="1"/>
    <col min="10746" max="10746" width="8.42578125" style="115" customWidth="1"/>
    <col min="10747" max="10747" width="37.5703125" style="115" customWidth="1"/>
    <col min="10748" max="10748" width="7.7109375" style="115" customWidth="1"/>
    <col min="10749" max="10749" width="6.140625" style="115" customWidth="1"/>
    <col min="10750" max="10750" width="5.5703125" style="115" customWidth="1"/>
    <col min="10751" max="10751" width="6.7109375" style="115" customWidth="1"/>
    <col min="10752" max="10752" width="12.28515625" style="115" customWidth="1"/>
    <col min="10753" max="10757" width="3.5703125" style="115" customWidth="1"/>
    <col min="10758" max="10758" width="6.5703125" style="115" customWidth="1"/>
    <col min="10759" max="10996" width="9.140625" style="115"/>
    <col min="10997" max="10997" width="5.28515625" style="115" customWidth="1"/>
    <col min="10998" max="10998" width="7.5703125" style="115" customWidth="1"/>
    <col min="10999" max="10999" width="4.140625" style="115" customWidth="1"/>
    <col min="11000" max="11000" width="11.140625" style="115" customWidth="1"/>
    <col min="11001" max="11001" width="13" style="115" customWidth="1"/>
    <col min="11002" max="11002" width="8.42578125" style="115" customWidth="1"/>
    <col min="11003" max="11003" width="37.5703125" style="115" customWidth="1"/>
    <col min="11004" max="11004" width="7.7109375" style="115" customWidth="1"/>
    <col min="11005" max="11005" width="6.140625" style="115" customWidth="1"/>
    <col min="11006" max="11006" width="5.5703125" style="115" customWidth="1"/>
    <col min="11007" max="11007" width="6.7109375" style="115" customWidth="1"/>
    <col min="11008" max="11008" width="12.28515625" style="115" customWidth="1"/>
    <col min="11009" max="11013" width="3.5703125" style="115" customWidth="1"/>
    <col min="11014" max="11014" width="6.5703125" style="115" customWidth="1"/>
    <col min="11015" max="11252" width="9.140625" style="115"/>
    <col min="11253" max="11253" width="5.28515625" style="115" customWidth="1"/>
    <col min="11254" max="11254" width="7.5703125" style="115" customWidth="1"/>
    <col min="11255" max="11255" width="4.140625" style="115" customWidth="1"/>
    <col min="11256" max="11256" width="11.140625" style="115" customWidth="1"/>
    <col min="11257" max="11257" width="13" style="115" customWidth="1"/>
    <col min="11258" max="11258" width="8.42578125" style="115" customWidth="1"/>
    <col min="11259" max="11259" width="37.5703125" style="115" customWidth="1"/>
    <col min="11260" max="11260" width="7.7109375" style="115" customWidth="1"/>
    <col min="11261" max="11261" width="6.140625" style="115" customWidth="1"/>
    <col min="11262" max="11262" width="5.5703125" style="115" customWidth="1"/>
    <col min="11263" max="11263" width="6.7109375" style="115" customWidth="1"/>
    <col min="11264" max="11264" width="12.28515625" style="115" customWidth="1"/>
    <col min="11265" max="11269" width="3.5703125" style="115" customWidth="1"/>
    <col min="11270" max="11270" width="6.5703125" style="115" customWidth="1"/>
    <col min="11271" max="11508" width="9.140625" style="115"/>
    <col min="11509" max="11509" width="5.28515625" style="115" customWidth="1"/>
    <col min="11510" max="11510" width="7.5703125" style="115" customWidth="1"/>
    <col min="11511" max="11511" width="4.140625" style="115" customWidth="1"/>
    <col min="11512" max="11512" width="11.140625" style="115" customWidth="1"/>
    <col min="11513" max="11513" width="13" style="115" customWidth="1"/>
    <col min="11514" max="11514" width="8.42578125" style="115" customWidth="1"/>
    <col min="11515" max="11515" width="37.5703125" style="115" customWidth="1"/>
    <col min="11516" max="11516" width="7.7109375" style="115" customWidth="1"/>
    <col min="11517" max="11517" width="6.140625" style="115" customWidth="1"/>
    <col min="11518" max="11518" width="5.5703125" style="115" customWidth="1"/>
    <col min="11519" max="11519" width="6.7109375" style="115" customWidth="1"/>
    <col min="11520" max="11520" width="12.28515625" style="115" customWidth="1"/>
    <col min="11521" max="11525" width="3.5703125" style="115" customWidth="1"/>
    <col min="11526" max="11526" width="6.5703125" style="115" customWidth="1"/>
    <col min="11527" max="11764" width="9.140625" style="115"/>
    <col min="11765" max="11765" width="5.28515625" style="115" customWidth="1"/>
    <col min="11766" max="11766" width="7.5703125" style="115" customWidth="1"/>
    <col min="11767" max="11767" width="4.140625" style="115" customWidth="1"/>
    <col min="11768" max="11768" width="11.140625" style="115" customWidth="1"/>
    <col min="11769" max="11769" width="13" style="115" customWidth="1"/>
    <col min="11770" max="11770" width="8.42578125" style="115" customWidth="1"/>
    <col min="11771" max="11771" width="37.5703125" style="115" customWidth="1"/>
    <col min="11772" max="11772" width="7.7109375" style="115" customWidth="1"/>
    <col min="11773" max="11773" width="6.140625" style="115" customWidth="1"/>
    <col min="11774" max="11774" width="5.5703125" style="115" customWidth="1"/>
    <col min="11775" max="11775" width="6.7109375" style="115" customWidth="1"/>
    <col min="11776" max="11776" width="12.28515625" style="115" customWidth="1"/>
    <col min="11777" max="11781" width="3.5703125" style="115" customWidth="1"/>
    <col min="11782" max="11782" width="6.5703125" style="115" customWidth="1"/>
    <col min="11783" max="12020" width="9.140625" style="115"/>
    <col min="12021" max="12021" width="5.28515625" style="115" customWidth="1"/>
    <col min="12022" max="12022" width="7.5703125" style="115" customWidth="1"/>
    <col min="12023" max="12023" width="4.140625" style="115" customWidth="1"/>
    <col min="12024" max="12024" width="11.140625" style="115" customWidth="1"/>
    <col min="12025" max="12025" width="13" style="115" customWidth="1"/>
    <col min="12026" max="12026" width="8.42578125" style="115" customWidth="1"/>
    <col min="12027" max="12027" width="37.5703125" style="115" customWidth="1"/>
    <col min="12028" max="12028" width="7.7109375" style="115" customWidth="1"/>
    <col min="12029" max="12029" width="6.140625" style="115" customWidth="1"/>
    <col min="12030" max="12030" width="5.5703125" style="115" customWidth="1"/>
    <col min="12031" max="12031" width="6.7109375" style="115" customWidth="1"/>
    <col min="12032" max="12032" width="12.28515625" style="115" customWidth="1"/>
    <col min="12033" max="12037" width="3.5703125" style="115" customWidth="1"/>
    <col min="12038" max="12038" width="6.5703125" style="115" customWidth="1"/>
    <col min="12039" max="12276" width="9.140625" style="115"/>
    <col min="12277" max="12277" width="5.28515625" style="115" customWidth="1"/>
    <col min="12278" max="12278" width="7.5703125" style="115" customWidth="1"/>
    <col min="12279" max="12279" width="4.140625" style="115" customWidth="1"/>
    <col min="12280" max="12280" width="11.140625" style="115" customWidth="1"/>
    <col min="12281" max="12281" width="13" style="115" customWidth="1"/>
    <col min="12282" max="12282" width="8.42578125" style="115" customWidth="1"/>
    <col min="12283" max="12283" width="37.5703125" style="115" customWidth="1"/>
    <col min="12284" max="12284" width="7.7109375" style="115" customWidth="1"/>
    <col min="12285" max="12285" width="6.140625" style="115" customWidth="1"/>
    <col min="12286" max="12286" width="5.5703125" style="115" customWidth="1"/>
    <col min="12287" max="12287" width="6.7109375" style="115" customWidth="1"/>
    <col min="12288" max="12288" width="12.28515625" style="115" customWidth="1"/>
    <col min="12289" max="12293" width="3.5703125" style="115" customWidth="1"/>
    <col min="12294" max="12294" width="6.5703125" style="115" customWidth="1"/>
    <col min="12295" max="12532" width="9.140625" style="115"/>
    <col min="12533" max="12533" width="5.28515625" style="115" customWidth="1"/>
    <col min="12534" max="12534" width="7.5703125" style="115" customWidth="1"/>
    <col min="12535" max="12535" width="4.140625" style="115" customWidth="1"/>
    <col min="12536" max="12536" width="11.140625" style="115" customWidth="1"/>
    <col min="12537" max="12537" width="13" style="115" customWidth="1"/>
    <col min="12538" max="12538" width="8.42578125" style="115" customWidth="1"/>
    <col min="12539" max="12539" width="37.5703125" style="115" customWidth="1"/>
    <col min="12540" max="12540" width="7.7109375" style="115" customWidth="1"/>
    <col min="12541" max="12541" width="6.140625" style="115" customWidth="1"/>
    <col min="12542" max="12542" width="5.5703125" style="115" customWidth="1"/>
    <col min="12543" max="12543" width="6.7109375" style="115" customWidth="1"/>
    <col min="12544" max="12544" width="12.28515625" style="115" customWidth="1"/>
    <col min="12545" max="12549" width="3.5703125" style="115" customWidth="1"/>
    <col min="12550" max="12550" width="6.5703125" style="115" customWidth="1"/>
    <col min="12551" max="12788" width="9.140625" style="115"/>
    <col min="12789" max="12789" width="5.28515625" style="115" customWidth="1"/>
    <col min="12790" max="12790" width="7.5703125" style="115" customWidth="1"/>
    <col min="12791" max="12791" width="4.140625" style="115" customWidth="1"/>
    <col min="12792" max="12792" width="11.140625" style="115" customWidth="1"/>
    <col min="12793" max="12793" width="13" style="115" customWidth="1"/>
    <col min="12794" max="12794" width="8.42578125" style="115" customWidth="1"/>
    <col min="12795" max="12795" width="37.5703125" style="115" customWidth="1"/>
    <col min="12796" max="12796" width="7.7109375" style="115" customWidth="1"/>
    <col min="12797" max="12797" width="6.140625" style="115" customWidth="1"/>
    <col min="12798" max="12798" width="5.5703125" style="115" customWidth="1"/>
    <col min="12799" max="12799" width="6.7109375" style="115" customWidth="1"/>
    <col min="12800" max="12800" width="12.28515625" style="115" customWidth="1"/>
    <col min="12801" max="12805" width="3.5703125" style="115" customWidth="1"/>
    <col min="12806" max="12806" width="6.5703125" style="115" customWidth="1"/>
    <col min="12807" max="13044" width="9.140625" style="115"/>
    <col min="13045" max="13045" width="5.28515625" style="115" customWidth="1"/>
    <col min="13046" max="13046" width="7.5703125" style="115" customWidth="1"/>
    <col min="13047" max="13047" width="4.140625" style="115" customWidth="1"/>
    <col min="13048" max="13048" width="11.140625" style="115" customWidth="1"/>
    <col min="13049" max="13049" width="13" style="115" customWidth="1"/>
    <col min="13050" max="13050" width="8.42578125" style="115" customWidth="1"/>
    <col min="13051" max="13051" width="37.5703125" style="115" customWidth="1"/>
    <col min="13052" max="13052" width="7.7109375" style="115" customWidth="1"/>
    <col min="13053" max="13053" width="6.140625" style="115" customWidth="1"/>
    <col min="13054" max="13054" width="5.5703125" style="115" customWidth="1"/>
    <col min="13055" max="13055" width="6.7109375" style="115" customWidth="1"/>
    <col min="13056" max="13056" width="12.28515625" style="115" customWidth="1"/>
    <col min="13057" max="13061" width="3.5703125" style="115" customWidth="1"/>
    <col min="13062" max="13062" width="6.5703125" style="115" customWidth="1"/>
    <col min="13063" max="13300" width="9.140625" style="115"/>
    <col min="13301" max="13301" width="5.28515625" style="115" customWidth="1"/>
    <col min="13302" max="13302" width="7.5703125" style="115" customWidth="1"/>
    <col min="13303" max="13303" width="4.140625" style="115" customWidth="1"/>
    <col min="13304" max="13304" width="11.140625" style="115" customWidth="1"/>
    <col min="13305" max="13305" width="13" style="115" customWidth="1"/>
    <col min="13306" max="13306" width="8.42578125" style="115" customWidth="1"/>
    <col min="13307" max="13307" width="37.5703125" style="115" customWidth="1"/>
    <col min="13308" max="13308" width="7.7109375" style="115" customWidth="1"/>
    <col min="13309" max="13309" width="6.140625" style="115" customWidth="1"/>
    <col min="13310" max="13310" width="5.5703125" style="115" customWidth="1"/>
    <col min="13311" max="13311" width="6.7109375" style="115" customWidth="1"/>
    <col min="13312" max="13312" width="12.28515625" style="115" customWidth="1"/>
    <col min="13313" max="13317" width="3.5703125" style="115" customWidth="1"/>
    <col min="13318" max="13318" width="6.5703125" style="115" customWidth="1"/>
    <col min="13319" max="13556" width="9.140625" style="115"/>
    <col min="13557" max="13557" width="5.28515625" style="115" customWidth="1"/>
    <col min="13558" max="13558" width="7.5703125" style="115" customWidth="1"/>
    <col min="13559" max="13559" width="4.140625" style="115" customWidth="1"/>
    <col min="13560" max="13560" width="11.140625" style="115" customWidth="1"/>
    <col min="13561" max="13561" width="13" style="115" customWidth="1"/>
    <col min="13562" max="13562" width="8.42578125" style="115" customWidth="1"/>
    <col min="13563" max="13563" width="37.5703125" style="115" customWidth="1"/>
    <col min="13564" max="13564" width="7.7109375" style="115" customWidth="1"/>
    <col min="13565" max="13565" width="6.140625" style="115" customWidth="1"/>
    <col min="13566" max="13566" width="5.5703125" style="115" customWidth="1"/>
    <col min="13567" max="13567" width="6.7109375" style="115" customWidth="1"/>
    <col min="13568" max="13568" width="12.28515625" style="115" customWidth="1"/>
    <col min="13569" max="13573" width="3.5703125" style="115" customWidth="1"/>
    <col min="13574" max="13574" width="6.5703125" style="115" customWidth="1"/>
    <col min="13575" max="13812" width="9.140625" style="115"/>
    <col min="13813" max="13813" width="5.28515625" style="115" customWidth="1"/>
    <col min="13814" max="13814" width="7.5703125" style="115" customWidth="1"/>
    <col min="13815" max="13815" width="4.140625" style="115" customWidth="1"/>
    <col min="13816" max="13816" width="11.140625" style="115" customWidth="1"/>
    <col min="13817" max="13817" width="13" style="115" customWidth="1"/>
    <col min="13818" max="13818" width="8.42578125" style="115" customWidth="1"/>
    <col min="13819" max="13819" width="37.5703125" style="115" customWidth="1"/>
    <col min="13820" max="13820" width="7.7109375" style="115" customWidth="1"/>
    <col min="13821" max="13821" width="6.140625" style="115" customWidth="1"/>
    <col min="13822" max="13822" width="5.5703125" style="115" customWidth="1"/>
    <col min="13823" max="13823" width="6.7109375" style="115" customWidth="1"/>
    <col min="13824" max="13824" width="12.28515625" style="115" customWidth="1"/>
    <col min="13825" max="13829" width="3.5703125" style="115" customWidth="1"/>
    <col min="13830" max="13830" width="6.5703125" style="115" customWidth="1"/>
    <col min="13831" max="14068" width="9.140625" style="115"/>
    <col min="14069" max="14069" width="5.28515625" style="115" customWidth="1"/>
    <col min="14070" max="14070" width="7.5703125" style="115" customWidth="1"/>
    <col min="14071" max="14071" width="4.140625" style="115" customWidth="1"/>
    <col min="14072" max="14072" width="11.140625" style="115" customWidth="1"/>
    <col min="14073" max="14073" width="13" style="115" customWidth="1"/>
    <col min="14074" max="14074" width="8.42578125" style="115" customWidth="1"/>
    <col min="14075" max="14075" width="37.5703125" style="115" customWidth="1"/>
    <col min="14076" max="14076" width="7.7109375" style="115" customWidth="1"/>
    <col min="14077" max="14077" width="6.140625" style="115" customWidth="1"/>
    <col min="14078" max="14078" width="5.5703125" style="115" customWidth="1"/>
    <col min="14079" max="14079" width="6.7109375" style="115" customWidth="1"/>
    <col min="14080" max="14080" width="12.28515625" style="115" customWidth="1"/>
    <col min="14081" max="14085" width="3.5703125" style="115" customWidth="1"/>
    <col min="14086" max="14086" width="6.5703125" style="115" customWidth="1"/>
    <col min="14087" max="14324" width="9.140625" style="115"/>
    <col min="14325" max="14325" width="5.28515625" style="115" customWidth="1"/>
    <col min="14326" max="14326" width="7.5703125" style="115" customWidth="1"/>
    <col min="14327" max="14327" width="4.140625" style="115" customWidth="1"/>
    <col min="14328" max="14328" width="11.140625" style="115" customWidth="1"/>
    <col min="14329" max="14329" width="13" style="115" customWidth="1"/>
    <col min="14330" max="14330" width="8.42578125" style="115" customWidth="1"/>
    <col min="14331" max="14331" width="37.5703125" style="115" customWidth="1"/>
    <col min="14332" max="14332" width="7.7109375" style="115" customWidth="1"/>
    <col min="14333" max="14333" width="6.140625" style="115" customWidth="1"/>
    <col min="14334" max="14334" width="5.5703125" style="115" customWidth="1"/>
    <col min="14335" max="14335" width="6.7109375" style="115" customWidth="1"/>
    <col min="14336" max="14336" width="12.28515625" style="115" customWidth="1"/>
    <col min="14337" max="14341" width="3.5703125" style="115" customWidth="1"/>
    <col min="14342" max="14342" width="6.5703125" style="115" customWidth="1"/>
    <col min="14343" max="14580" width="9.140625" style="115"/>
    <col min="14581" max="14581" width="5.28515625" style="115" customWidth="1"/>
    <col min="14582" max="14582" width="7.5703125" style="115" customWidth="1"/>
    <col min="14583" max="14583" width="4.140625" style="115" customWidth="1"/>
    <col min="14584" max="14584" width="11.140625" style="115" customWidth="1"/>
    <col min="14585" max="14585" width="13" style="115" customWidth="1"/>
    <col min="14586" max="14586" width="8.42578125" style="115" customWidth="1"/>
    <col min="14587" max="14587" width="37.5703125" style="115" customWidth="1"/>
    <col min="14588" max="14588" width="7.7109375" style="115" customWidth="1"/>
    <col min="14589" max="14589" width="6.140625" style="115" customWidth="1"/>
    <col min="14590" max="14590" width="5.5703125" style="115" customWidth="1"/>
    <col min="14591" max="14591" width="6.7109375" style="115" customWidth="1"/>
    <col min="14592" max="14592" width="12.28515625" style="115" customWidth="1"/>
    <col min="14593" max="14597" width="3.5703125" style="115" customWidth="1"/>
    <col min="14598" max="14598" width="6.5703125" style="115" customWidth="1"/>
    <col min="14599" max="14836" width="9.140625" style="115"/>
    <col min="14837" max="14837" width="5.28515625" style="115" customWidth="1"/>
    <col min="14838" max="14838" width="7.5703125" style="115" customWidth="1"/>
    <col min="14839" max="14839" width="4.140625" style="115" customWidth="1"/>
    <col min="14840" max="14840" width="11.140625" style="115" customWidth="1"/>
    <col min="14841" max="14841" width="13" style="115" customWidth="1"/>
    <col min="14842" max="14842" width="8.42578125" style="115" customWidth="1"/>
    <col min="14843" max="14843" width="37.5703125" style="115" customWidth="1"/>
    <col min="14844" max="14844" width="7.7109375" style="115" customWidth="1"/>
    <col min="14845" max="14845" width="6.140625" style="115" customWidth="1"/>
    <col min="14846" max="14846" width="5.5703125" style="115" customWidth="1"/>
    <col min="14847" max="14847" width="6.7109375" style="115" customWidth="1"/>
    <col min="14848" max="14848" width="12.28515625" style="115" customWidth="1"/>
    <col min="14849" max="14853" width="3.5703125" style="115" customWidth="1"/>
    <col min="14854" max="14854" width="6.5703125" style="115" customWidth="1"/>
    <col min="14855" max="15092" width="9.140625" style="115"/>
    <col min="15093" max="15093" width="5.28515625" style="115" customWidth="1"/>
    <col min="15094" max="15094" width="7.5703125" style="115" customWidth="1"/>
    <col min="15095" max="15095" width="4.140625" style="115" customWidth="1"/>
    <col min="15096" max="15096" width="11.140625" style="115" customWidth="1"/>
    <col min="15097" max="15097" width="13" style="115" customWidth="1"/>
    <col min="15098" max="15098" width="8.42578125" style="115" customWidth="1"/>
    <col min="15099" max="15099" width="37.5703125" style="115" customWidth="1"/>
    <col min="15100" max="15100" width="7.7109375" style="115" customWidth="1"/>
    <col min="15101" max="15101" width="6.140625" style="115" customWidth="1"/>
    <col min="15102" max="15102" width="5.5703125" style="115" customWidth="1"/>
    <col min="15103" max="15103" width="6.7109375" style="115" customWidth="1"/>
    <col min="15104" max="15104" width="12.28515625" style="115" customWidth="1"/>
    <col min="15105" max="15109" width="3.5703125" style="115" customWidth="1"/>
    <col min="15110" max="15110" width="6.5703125" style="115" customWidth="1"/>
    <col min="15111" max="15348" width="9.140625" style="115"/>
    <col min="15349" max="15349" width="5.28515625" style="115" customWidth="1"/>
    <col min="15350" max="15350" width="7.5703125" style="115" customWidth="1"/>
    <col min="15351" max="15351" width="4.140625" style="115" customWidth="1"/>
    <col min="15352" max="15352" width="11.140625" style="115" customWidth="1"/>
    <col min="15353" max="15353" width="13" style="115" customWidth="1"/>
    <col min="15354" max="15354" width="8.42578125" style="115" customWidth="1"/>
    <col min="15355" max="15355" width="37.5703125" style="115" customWidth="1"/>
    <col min="15356" max="15356" width="7.7109375" style="115" customWidth="1"/>
    <col min="15357" max="15357" width="6.140625" style="115" customWidth="1"/>
    <col min="15358" max="15358" width="5.5703125" style="115" customWidth="1"/>
    <col min="15359" max="15359" width="6.7109375" style="115" customWidth="1"/>
    <col min="15360" max="15360" width="12.28515625" style="115" customWidth="1"/>
    <col min="15361" max="15365" width="3.5703125" style="115" customWidth="1"/>
    <col min="15366" max="15366" width="6.5703125" style="115" customWidth="1"/>
    <col min="15367" max="15604" width="9.140625" style="115"/>
    <col min="15605" max="15605" width="5.28515625" style="115" customWidth="1"/>
    <col min="15606" max="15606" width="7.5703125" style="115" customWidth="1"/>
    <col min="15607" max="15607" width="4.140625" style="115" customWidth="1"/>
    <col min="15608" max="15608" width="11.140625" style="115" customWidth="1"/>
    <col min="15609" max="15609" width="13" style="115" customWidth="1"/>
    <col min="15610" max="15610" width="8.42578125" style="115" customWidth="1"/>
    <col min="15611" max="15611" width="37.5703125" style="115" customWidth="1"/>
    <col min="15612" max="15612" width="7.7109375" style="115" customWidth="1"/>
    <col min="15613" max="15613" width="6.140625" style="115" customWidth="1"/>
    <col min="15614" max="15614" width="5.5703125" style="115" customWidth="1"/>
    <col min="15615" max="15615" width="6.7109375" style="115" customWidth="1"/>
    <col min="15616" max="15616" width="12.28515625" style="115" customWidth="1"/>
    <col min="15617" max="15621" width="3.5703125" style="115" customWidth="1"/>
    <col min="15622" max="15622" width="6.5703125" style="115" customWidth="1"/>
    <col min="15623" max="15860" width="9.140625" style="115"/>
    <col min="15861" max="15861" width="5.28515625" style="115" customWidth="1"/>
    <col min="15862" max="15862" width="7.5703125" style="115" customWidth="1"/>
    <col min="15863" max="15863" width="4.140625" style="115" customWidth="1"/>
    <col min="15864" max="15864" width="11.140625" style="115" customWidth="1"/>
    <col min="15865" max="15865" width="13" style="115" customWidth="1"/>
    <col min="15866" max="15866" width="8.42578125" style="115" customWidth="1"/>
    <col min="15867" max="15867" width="37.5703125" style="115" customWidth="1"/>
    <col min="15868" max="15868" width="7.7109375" style="115" customWidth="1"/>
    <col min="15869" max="15869" width="6.140625" style="115" customWidth="1"/>
    <col min="15870" max="15870" width="5.5703125" style="115" customWidth="1"/>
    <col min="15871" max="15871" width="6.7109375" style="115" customWidth="1"/>
    <col min="15872" max="15872" width="12.28515625" style="115" customWidth="1"/>
    <col min="15873" max="15877" width="3.5703125" style="115" customWidth="1"/>
    <col min="15878" max="15878" width="6.5703125" style="115" customWidth="1"/>
    <col min="15879" max="16116" width="9.140625" style="115"/>
    <col min="16117" max="16117" width="5.28515625" style="115" customWidth="1"/>
    <col min="16118" max="16118" width="7.5703125" style="115" customWidth="1"/>
    <col min="16119" max="16119" width="4.140625" style="115" customWidth="1"/>
    <col min="16120" max="16120" width="11.140625" style="115" customWidth="1"/>
    <col min="16121" max="16121" width="13" style="115" customWidth="1"/>
    <col min="16122" max="16122" width="8.42578125" style="115" customWidth="1"/>
    <col min="16123" max="16123" width="37.5703125" style="115" customWidth="1"/>
    <col min="16124" max="16124" width="7.7109375" style="115" customWidth="1"/>
    <col min="16125" max="16125" width="6.140625" style="115" customWidth="1"/>
    <col min="16126" max="16126" width="5.5703125" style="115" customWidth="1"/>
    <col min="16127" max="16127" width="6.7109375" style="115" customWidth="1"/>
    <col min="16128" max="16128" width="12.28515625" style="115" customWidth="1"/>
    <col min="16129" max="16133" width="3.5703125" style="115" customWidth="1"/>
    <col min="16134" max="16134" width="6.5703125" style="115" customWidth="1"/>
    <col min="16135" max="16384" width="9.140625" style="115"/>
  </cols>
  <sheetData>
    <row r="1" spans="1:30" s="123" customFormat="1" ht="19.5" customHeight="1">
      <c r="B1" s="119" t="s">
        <v>1239</v>
      </c>
      <c r="J1" s="306"/>
      <c r="K1" s="306"/>
      <c r="L1" s="306"/>
    </row>
    <row r="2" spans="1:30" s="147" customFormat="1" ht="19.5"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0" s="147" customFormat="1" ht="19.5"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0" s="147" customFormat="1" ht="19.5"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0" s="123" customFormat="1" ht="19.5" customHeight="1">
      <c r="A5" s="515" t="s">
        <v>1322</v>
      </c>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1:30" ht="25.5"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1:30" ht="21.75" customHeight="1">
      <c r="A7" s="503" t="s">
        <v>0</v>
      </c>
      <c r="B7" s="503" t="s">
        <v>120</v>
      </c>
      <c r="C7" s="503" t="s">
        <v>1448</v>
      </c>
      <c r="D7" s="503" t="s">
        <v>1447</v>
      </c>
      <c r="E7" s="503" t="s">
        <v>119</v>
      </c>
      <c r="F7" s="503" t="s">
        <v>118</v>
      </c>
      <c r="G7" s="503" t="s">
        <v>117</v>
      </c>
      <c r="H7" s="503" t="s">
        <v>116</v>
      </c>
      <c r="I7" s="503" t="s">
        <v>1</v>
      </c>
      <c r="J7" s="506" t="s">
        <v>1325</v>
      </c>
      <c r="K7" s="506" t="s">
        <v>1446</v>
      </c>
      <c r="L7" s="506" t="s">
        <v>1445</v>
      </c>
      <c r="M7" s="505" t="s">
        <v>1443</v>
      </c>
      <c r="N7" s="505"/>
      <c r="O7" s="505"/>
      <c r="P7" s="505"/>
      <c r="Q7" s="505"/>
      <c r="R7" s="505"/>
      <c r="S7" s="505"/>
      <c r="T7" s="505"/>
      <c r="U7" s="505"/>
      <c r="V7" s="505"/>
      <c r="W7" s="505"/>
      <c r="X7" s="505"/>
      <c r="Y7" s="505"/>
      <c r="Z7" s="505"/>
      <c r="AA7" s="505"/>
      <c r="AB7" s="505"/>
      <c r="AC7" s="505"/>
      <c r="AD7" s="505"/>
    </row>
    <row r="8" spans="1:30" ht="72">
      <c r="A8" s="504"/>
      <c r="B8" s="504"/>
      <c r="C8" s="504"/>
      <c r="D8" s="504"/>
      <c r="E8" s="504"/>
      <c r="F8" s="504"/>
      <c r="G8" s="504"/>
      <c r="H8" s="504"/>
      <c r="I8" s="504"/>
      <c r="J8" s="506"/>
      <c r="K8" s="506"/>
      <c r="L8" s="506"/>
      <c r="M8" s="488" t="s">
        <v>1450</v>
      </c>
      <c r="N8" s="488" t="s">
        <v>1365</v>
      </c>
      <c r="O8" s="488" t="s">
        <v>1451</v>
      </c>
      <c r="P8" s="488" t="s">
        <v>1367</v>
      </c>
      <c r="Q8" s="488" t="s">
        <v>1368</v>
      </c>
      <c r="R8" s="488" t="s">
        <v>1452</v>
      </c>
      <c r="S8" s="488" t="s">
        <v>1453</v>
      </c>
      <c r="T8" s="488" t="s">
        <v>1454</v>
      </c>
      <c r="U8" s="488" t="s">
        <v>1455</v>
      </c>
      <c r="V8" s="488" t="s">
        <v>1456</v>
      </c>
      <c r="W8" s="488" t="s">
        <v>1457</v>
      </c>
      <c r="X8" s="488" t="s">
        <v>1375</v>
      </c>
      <c r="Y8" s="488" t="s">
        <v>1376</v>
      </c>
      <c r="Z8" s="488" t="s">
        <v>1377</v>
      </c>
      <c r="AA8" s="488" t="s">
        <v>1444</v>
      </c>
      <c r="AB8" s="488" t="s">
        <v>1379</v>
      </c>
      <c r="AC8" s="488" t="s">
        <v>1380</v>
      </c>
      <c r="AD8" s="488" t="s">
        <v>1381</v>
      </c>
    </row>
    <row r="9" spans="1:30" s="142" customFormat="1" ht="25.5" customHeight="1">
      <c r="A9" s="149"/>
      <c r="B9" s="155" t="s">
        <v>1136</v>
      </c>
      <c r="C9" s="156"/>
      <c r="D9" s="156"/>
      <c r="E9" s="156"/>
      <c r="F9" s="156"/>
      <c r="G9" s="156"/>
      <c r="H9" s="156"/>
      <c r="I9" s="156"/>
      <c r="J9" s="301"/>
      <c r="K9" s="301"/>
      <c r="L9" s="129">
        <f>SUM(L10:L13)</f>
        <v>147970000</v>
      </c>
      <c r="M9" s="168"/>
      <c r="N9" s="168"/>
      <c r="O9" s="168"/>
      <c r="P9" s="168"/>
      <c r="Q9" s="168"/>
      <c r="R9" s="168"/>
      <c r="S9" s="168"/>
      <c r="T9" s="168"/>
      <c r="U9" s="168"/>
      <c r="V9" s="168"/>
      <c r="W9" s="168"/>
      <c r="X9" s="168"/>
      <c r="Y9" s="168"/>
      <c r="Z9" s="168"/>
      <c r="AA9" s="168"/>
      <c r="AB9" s="168"/>
      <c r="AC9" s="168"/>
      <c r="AD9" s="168"/>
    </row>
    <row r="10" spans="1:30" ht="158.25" customHeight="1">
      <c r="A10" s="32">
        <v>1</v>
      </c>
      <c r="B10" s="32">
        <v>8</v>
      </c>
      <c r="C10" s="33" t="s">
        <v>1137</v>
      </c>
      <c r="D10" s="33" t="s">
        <v>1137</v>
      </c>
      <c r="E10" s="34" t="s">
        <v>1138</v>
      </c>
      <c r="F10" s="127" t="s">
        <v>1229</v>
      </c>
      <c r="G10" s="32" t="s">
        <v>1139</v>
      </c>
      <c r="H10" s="32" t="s">
        <v>1140</v>
      </c>
      <c r="I10" s="32" t="s">
        <v>1141</v>
      </c>
      <c r="J10" s="313">
        <v>10</v>
      </c>
      <c r="K10" s="313">
        <v>5700000</v>
      </c>
      <c r="L10" s="314">
        <f>K10*J10</f>
        <v>57000000</v>
      </c>
      <c r="M10" s="312">
        <v>0</v>
      </c>
      <c r="N10" s="312">
        <v>0</v>
      </c>
      <c r="O10" s="312">
        <v>0</v>
      </c>
      <c r="P10" s="312">
        <v>0</v>
      </c>
      <c r="Q10" s="312">
        <v>0</v>
      </c>
      <c r="R10" s="312">
        <v>3</v>
      </c>
      <c r="S10" s="312">
        <v>7</v>
      </c>
      <c r="T10" s="312">
        <v>0</v>
      </c>
      <c r="U10" s="312">
        <v>0</v>
      </c>
      <c r="V10" s="312">
        <v>0</v>
      </c>
      <c r="W10" s="312">
        <v>0</v>
      </c>
      <c r="X10" s="312">
        <v>0</v>
      </c>
      <c r="Y10" s="312">
        <v>0</v>
      </c>
      <c r="Z10" s="312">
        <v>0</v>
      </c>
      <c r="AA10" s="312">
        <v>0</v>
      </c>
      <c r="AB10" s="312">
        <v>0</v>
      </c>
      <c r="AC10" s="312">
        <v>0</v>
      </c>
      <c r="AD10" s="312">
        <v>0</v>
      </c>
    </row>
    <row r="11" spans="1:30" ht="153">
      <c r="A11" s="32">
        <v>2</v>
      </c>
      <c r="B11" s="32">
        <v>9</v>
      </c>
      <c r="C11" s="33" t="s">
        <v>1142</v>
      </c>
      <c r="D11" s="33" t="s">
        <v>1143</v>
      </c>
      <c r="E11" s="34" t="s">
        <v>1144</v>
      </c>
      <c r="F11" s="127" t="s">
        <v>1228</v>
      </c>
      <c r="G11" s="32" t="s">
        <v>1139</v>
      </c>
      <c r="H11" s="32" t="s">
        <v>1140</v>
      </c>
      <c r="I11" s="32" t="s">
        <v>1141</v>
      </c>
      <c r="J11" s="315">
        <v>10</v>
      </c>
      <c r="K11" s="315">
        <v>7265000</v>
      </c>
      <c r="L11" s="315">
        <f>K11*J11</f>
        <v>72650000</v>
      </c>
      <c r="M11" s="312">
        <v>0</v>
      </c>
      <c r="N11" s="312">
        <v>0</v>
      </c>
      <c r="O11" s="312">
        <v>0</v>
      </c>
      <c r="P11" s="312">
        <v>0</v>
      </c>
      <c r="Q11" s="312">
        <v>0</v>
      </c>
      <c r="R11" s="312">
        <v>3</v>
      </c>
      <c r="S11" s="312">
        <v>7</v>
      </c>
      <c r="T11" s="312">
        <v>0</v>
      </c>
      <c r="U11" s="312">
        <v>0</v>
      </c>
      <c r="V11" s="312">
        <v>0</v>
      </c>
      <c r="W11" s="312">
        <v>0</v>
      </c>
      <c r="X11" s="312">
        <v>0</v>
      </c>
      <c r="Y11" s="312">
        <v>0</v>
      </c>
      <c r="Z11" s="312">
        <v>0</v>
      </c>
      <c r="AA11" s="312">
        <v>0</v>
      </c>
      <c r="AB11" s="312">
        <v>0</v>
      </c>
      <c r="AC11" s="312">
        <v>0</v>
      </c>
      <c r="AD11" s="312">
        <v>0</v>
      </c>
    </row>
    <row r="12" spans="1:30" ht="81.75" customHeight="1">
      <c r="A12" s="32">
        <v>3</v>
      </c>
      <c r="B12" s="32">
        <v>10</v>
      </c>
      <c r="C12" s="33" t="s">
        <v>1145</v>
      </c>
      <c r="D12" s="33" t="s">
        <v>1145</v>
      </c>
      <c r="E12" s="34" t="s">
        <v>30</v>
      </c>
      <c r="F12" s="128" t="s">
        <v>1230</v>
      </c>
      <c r="G12" s="32" t="s">
        <v>1139</v>
      </c>
      <c r="H12" s="32" t="s">
        <v>1140</v>
      </c>
      <c r="I12" s="32" t="s">
        <v>113</v>
      </c>
      <c r="J12" s="312">
        <v>2</v>
      </c>
      <c r="K12" s="316">
        <v>1860000</v>
      </c>
      <c r="L12" s="316">
        <f>K12*J12</f>
        <v>3720000</v>
      </c>
      <c r="M12" s="312">
        <v>0</v>
      </c>
      <c r="N12" s="312">
        <v>0</v>
      </c>
      <c r="O12" s="312">
        <v>0</v>
      </c>
      <c r="P12" s="312">
        <v>0</v>
      </c>
      <c r="Q12" s="312">
        <v>0</v>
      </c>
      <c r="R12" s="312">
        <v>1</v>
      </c>
      <c r="S12" s="312">
        <v>1</v>
      </c>
      <c r="T12" s="312">
        <v>0</v>
      </c>
      <c r="U12" s="312">
        <v>0</v>
      </c>
      <c r="V12" s="312">
        <v>0</v>
      </c>
      <c r="W12" s="312">
        <v>0</v>
      </c>
      <c r="X12" s="312">
        <v>0</v>
      </c>
      <c r="Y12" s="312">
        <v>0</v>
      </c>
      <c r="Z12" s="312">
        <v>0</v>
      </c>
      <c r="AA12" s="312">
        <v>0</v>
      </c>
      <c r="AB12" s="312">
        <v>0</v>
      </c>
      <c r="AC12" s="312">
        <v>0</v>
      </c>
      <c r="AD12" s="312">
        <v>0</v>
      </c>
    </row>
    <row r="13" spans="1:30" s="140" customFormat="1" ht="71.25" customHeight="1">
      <c r="A13" s="32">
        <v>4</v>
      </c>
      <c r="B13" s="32">
        <v>11</v>
      </c>
      <c r="C13" s="33" t="s">
        <v>1146</v>
      </c>
      <c r="D13" s="33" t="s">
        <v>1147</v>
      </c>
      <c r="E13" s="34" t="s">
        <v>1148</v>
      </c>
      <c r="F13" s="128" t="s">
        <v>1231</v>
      </c>
      <c r="G13" s="32" t="s">
        <v>1139</v>
      </c>
      <c r="H13" s="32" t="s">
        <v>1140</v>
      </c>
      <c r="I13" s="32" t="s">
        <v>1149</v>
      </c>
      <c r="J13" s="312">
        <v>2</v>
      </c>
      <c r="K13" s="316">
        <v>7300000</v>
      </c>
      <c r="L13" s="316">
        <f>K13*J13</f>
        <v>14600000</v>
      </c>
      <c r="M13" s="312">
        <v>0</v>
      </c>
      <c r="N13" s="312">
        <v>0</v>
      </c>
      <c r="O13" s="312">
        <v>0</v>
      </c>
      <c r="P13" s="312">
        <v>0</v>
      </c>
      <c r="Q13" s="312">
        <v>0</v>
      </c>
      <c r="R13" s="312">
        <v>1</v>
      </c>
      <c r="S13" s="312">
        <v>1</v>
      </c>
      <c r="T13" s="312">
        <v>0</v>
      </c>
      <c r="U13" s="312">
        <v>0</v>
      </c>
      <c r="V13" s="312">
        <v>0</v>
      </c>
      <c r="W13" s="312">
        <v>0</v>
      </c>
      <c r="X13" s="312">
        <v>0</v>
      </c>
      <c r="Y13" s="312">
        <v>0</v>
      </c>
      <c r="Z13" s="312">
        <v>0</v>
      </c>
      <c r="AA13" s="312">
        <v>0</v>
      </c>
      <c r="AB13" s="312">
        <v>0</v>
      </c>
      <c r="AC13" s="312">
        <v>0</v>
      </c>
      <c r="AD13" s="312">
        <v>0</v>
      </c>
    </row>
    <row r="14" spans="1:30" ht="17.25" customHeight="1">
      <c r="A14" s="148"/>
      <c r="B14" s="166" t="s">
        <v>1318</v>
      </c>
      <c r="C14" s="148"/>
      <c r="D14" s="148"/>
      <c r="E14" s="148"/>
      <c r="F14" s="148"/>
      <c r="G14" s="148"/>
      <c r="H14" s="148"/>
      <c r="I14" s="148"/>
      <c r="J14" s="317"/>
      <c r="K14" s="349">
        <f t="shared" ref="K14:L14" si="0">K9</f>
        <v>0</v>
      </c>
      <c r="L14" s="349">
        <f t="shared" si="0"/>
        <v>147970000</v>
      </c>
      <c r="M14" s="312"/>
      <c r="N14" s="312"/>
      <c r="O14" s="312"/>
      <c r="P14" s="312"/>
      <c r="Q14" s="312"/>
      <c r="R14" s="312"/>
      <c r="S14" s="312"/>
      <c r="T14" s="312"/>
      <c r="U14" s="312"/>
      <c r="V14" s="312"/>
      <c r="W14" s="312"/>
      <c r="X14" s="312"/>
      <c r="Y14" s="312"/>
      <c r="Z14" s="312"/>
      <c r="AA14" s="312"/>
      <c r="AB14" s="312"/>
      <c r="AC14" s="312"/>
      <c r="AD14" s="312"/>
    </row>
  </sheetData>
  <autoFilter ref="A8:L14"/>
  <mergeCells count="18">
    <mergeCell ref="F7:F8"/>
    <mergeCell ref="G7:G8"/>
    <mergeCell ref="J7:J8"/>
    <mergeCell ref="K7:K8"/>
    <mergeCell ref="L7:L8"/>
    <mergeCell ref="A2:AD2"/>
    <mergeCell ref="A3:AD3"/>
    <mergeCell ref="A4:AD4"/>
    <mergeCell ref="A5:AD5"/>
    <mergeCell ref="A6:AD6"/>
    <mergeCell ref="M7:AD7"/>
    <mergeCell ref="H7:H8"/>
    <mergeCell ref="I7:I8"/>
    <mergeCell ref="A7:A8"/>
    <mergeCell ref="B7:B8"/>
    <mergeCell ref="C7:C8"/>
    <mergeCell ref="D7:D8"/>
    <mergeCell ref="E7:E8"/>
  </mergeCells>
  <pageMargins left="0" right="0" top="0.38" bottom="0.43" header="0.3" footer="0.2"/>
  <pageSetup paperSize="8" scale="89" orientation="landscape" verticalDpi="0" r:id="rId1"/>
  <headerFooter>
    <oddFooter>&amp;C&amp;P</oddFooter>
  </headerFooter>
  <legacyDrawing r:id="rId2"/>
</worksheet>
</file>

<file path=xl/worksheets/sheet9.xml><?xml version="1.0" encoding="utf-8"?>
<worksheet xmlns="http://schemas.openxmlformats.org/spreadsheetml/2006/main" xmlns:r="http://schemas.openxmlformats.org/officeDocument/2006/relationships">
  <sheetPr>
    <tabColor rgb="FFFFFF00"/>
  </sheetPr>
  <dimension ref="A1:AE44"/>
  <sheetViews>
    <sheetView topLeftCell="A19" zoomScale="80" zoomScaleNormal="80" workbookViewId="0">
      <selection activeCell="G11" sqref="G11"/>
    </sheetView>
  </sheetViews>
  <sheetFormatPr defaultColWidth="11.140625" defaultRowHeight="12.75"/>
  <cols>
    <col min="1" max="1" width="4.140625" style="141" customWidth="1"/>
    <col min="2" max="2" width="7.140625" style="141" customWidth="1"/>
    <col min="3" max="3" width="5.42578125" style="141" customWidth="1"/>
    <col min="4" max="4" width="10.42578125" style="20" customWidth="1"/>
    <col min="5" max="5" width="9" style="20" customWidth="1"/>
    <col min="6" max="6" width="8.85546875" style="20" customWidth="1"/>
    <col min="7" max="7" width="38.42578125" style="21" customWidth="1"/>
    <col min="8" max="8" width="9.85546875" style="21" customWidth="1"/>
    <col min="9" max="9" width="6.28515625" style="20" customWidth="1"/>
    <col min="10" max="10" width="6.42578125" style="20" customWidth="1"/>
    <col min="11" max="11" width="6.140625" style="300" customWidth="1"/>
    <col min="12" max="12" width="11.5703125" style="300" customWidth="1"/>
    <col min="13" max="13" width="14.5703125" style="300" customWidth="1"/>
    <col min="14" max="15" width="5.28515625" style="141" customWidth="1"/>
    <col min="16" max="16" width="4.42578125" style="141" customWidth="1"/>
    <col min="17" max="17" width="5" style="141" customWidth="1"/>
    <col min="18" max="18" width="5.5703125" style="141" customWidth="1"/>
    <col min="19" max="27" width="5.28515625" style="141" customWidth="1"/>
    <col min="28" max="29" width="4.85546875" style="141" customWidth="1"/>
    <col min="30" max="30" width="5.85546875" style="141" customWidth="1"/>
    <col min="31" max="31" width="5.28515625" style="141" customWidth="1"/>
    <col min="32" max="246" width="11.140625" style="141"/>
    <col min="247" max="247" width="5.42578125" style="141" customWidth="1"/>
    <col min="248" max="248" width="7.85546875" style="141" customWidth="1"/>
    <col min="249" max="249" width="7.140625" style="141" customWidth="1"/>
    <col min="250" max="250" width="12.140625" style="141" customWidth="1"/>
    <col min="251" max="251" width="12.85546875" style="141" customWidth="1"/>
    <col min="252" max="252" width="13.28515625" style="141" customWidth="1"/>
    <col min="253" max="253" width="42.7109375" style="141" customWidth="1"/>
    <col min="254" max="254" width="11" style="141" customWidth="1"/>
    <col min="255" max="256" width="6.85546875" style="141" customWidth="1"/>
    <col min="257" max="257" width="8.28515625" style="141" customWidth="1"/>
    <col min="258" max="264" width="4.85546875" style="141" customWidth="1"/>
    <col min="265" max="265" width="10" style="141" customWidth="1"/>
    <col min="266" max="502" width="11.140625" style="141"/>
    <col min="503" max="503" width="5.42578125" style="141" customWidth="1"/>
    <col min="504" max="504" width="7.85546875" style="141" customWidth="1"/>
    <col min="505" max="505" width="7.140625" style="141" customWidth="1"/>
    <col min="506" max="506" width="12.140625" style="141" customWidth="1"/>
    <col min="507" max="507" width="12.85546875" style="141" customWidth="1"/>
    <col min="508" max="508" width="13.28515625" style="141" customWidth="1"/>
    <col min="509" max="509" width="42.7109375" style="141" customWidth="1"/>
    <col min="510" max="510" width="11" style="141" customWidth="1"/>
    <col min="511" max="512" width="6.85546875" style="141" customWidth="1"/>
    <col min="513" max="513" width="8.28515625" style="141" customWidth="1"/>
    <col min="514" max="520" width="4.85546875" style="141" customWidth="1"/>
    <col min="521" max="521" width="10" style="141" customWidth="1"/>
    <col min="522" max="758" width="11.140625" style="141"/>
    <col min="759" max="759" width="5.42578125" style="141" customWidth="1"/>
    <col min="760" max="760" width="7.85546875" style="141" customWidth="1"/>
    <col min="761" max="761" width="7.140625" style="141" customWidth="1"/>
    <col min="762" max="762" width="12.140625" style="141" customWidth="1"/>
    <col min="763" max="763" width="12.85546875" style="141" customWidth="1"/>
    <col min="764" max="764" width="13.28515625" style="141" customWidth="1"/>
    <col min="765" max="765" width="42.7109375" style="141" customWidth="1"/>
    <col min="766" max="766" width="11" style="141" customWidth="1"/>
    <col min="767" max="768" width="6.85546875" style="141" customWidth="1"/>
    <col min="769" max="769" width="8.28515625" style="141" customWidth="1"/>
    <col min="770" max="776" width="4.85546875" style="141" customWidth="1"/>
    <col min="777" max="777" width="10" style="141" customWidth="1"/>
    <col min="778" max="1014" width="11.140625" style="141"/>
    <col min="1015" max="1015" width="5.42578125" style="141" customWidth="1"/>
    <col min="1016" max="1016" width="7.85546875" style="141" customWidth="1"/>
    <col min="1017" max="1017" width="7.140625" style="141" customWidth="1"/>
    <col min="1018" max="1018" width="12.140625" style="141" customWidth="1"/>
    <col min="1019" max="1019" width="12.85546875" style="141" customWidth="1"/>
    <col min="1020" max="1020" width="13.28515625" style="141" customWidth="1"/>
    <col min="1021" max="1021" width="42.7109375" style="141" customWidth="1"/>
    <col min="1022" max="1022" width="11" style="141" customWidth="1"/>
    <col min="1023" max="1024" width="6.85546875" style="141" customWidth="1"/>
    <col min="1025" max="1025" width="8.28515625" style="141" customWidth="1"/>
    <col min="1026" max="1032" width="4.85546875" style="141" customWidth="1"/>
    <col min="1033" max="1033" width="10" style="141" customWidth="1"/>
    <col min="1034" max="1270" width="11.140625" style="141"/>
    <col min="1271" max="1271" width="5.42578125" style="141" customWidth="1"/>
    <col min="1272" max="1272" width="7.85546875" style="141" customWidth="1"/>
    <col min="1273" max="1273" width="7.140625" style="141" customWidth="1"/>
    <col min="1274" max="1274" width="12.140625" style="141" customWidth="1"/>
    <col min="1275" max="1275" width="12.85546875" style="141" customWidth="1"/>
    <col min="1276" max="1276" width="13.28515625" style="141" customWidth="1"/>
    <col min="1277" max="1277" width="42.7109375" style="141" customWidth="1"/>
    <col min="1278" max="1278" width="11" style="141" customWidth="1"/>
    <col min="1279" max="1280" width="6.85546875" style="141" customWidth="1"/>
    <col min="1281" max="1281" width="8.28515625" style="141" customWidth="1"/>
    <col min="1282" max="1288" width="4.85546875" style="141" customWidth="1"/>
    <col min="1289" max="1289" width="10" style="141" customWidth="1"/>
    <col min="1290" max="1526" width="11.140625" style="141"/>
    <col min="1527" max="1527" width="5.42578125" style="141" customWidth="1"/>
    <col min="1528" max="1528" width="7.85546875" style="141" customWidth="1"/>
    <col min="1529" max="1529" width="7.140625" style="141" customWidth="1"/>
    <col min="1530" max="1530" width="12.140625" style="141" customWidth="1"/>
    <col min="1531" max="1531" width="12.85546875" style="141" customWidth="1"/>
    <col min="1532" max="1532" width="13.28515625" style="141" customWidth="1"/>
    <col min="1533" max="1533" width="42.7109375" style="141" customWidth="1"/>
    <col min="1534" max="1534" width="11" style="141" customWidth="1"/>
    <col min="1535" max="1536" width="6.85546875" style="141" customWidth="1"/>
    <col min="1537" max="1537" width="8.28515625" style="141" customWidth="1"/>
    <col min="1538" max="1544" width="4.85546875" style="141" customWidth="1"/>
    <col min="1545" max="1545" width="10" style="141" customWidth="1"/>
    <col min="1546" max="1782" width="11.140625" style="141"/>
    <col min="1783" max="1783" width="5.42578125" style="141" customWidth="1"/>
    <col min="1784" max="1784" width="7.85546875" style="141" customWidth="1"/>
    <col min="1785" max="1785" width="7.140625" style="141" customWidth="1"/>
    <col min="1786" max="1786" width="12.140625" style="141" customWidth="1"/>
    <col min="1787" max="1787" width="12.85546875" style="141" customWidth="1"/>
    <col min="1788" max="1788" width="13.28515625" style="141" customWidth="1"/>
    <col min="1789" max="1789" width="42.7109375" style="141" customWidth="1"/>
    <col min="1790" max="1790" width="11" style="141" customWidth="1"/>
    <col min="1791" max="1792" width="6.85546875" style="141" customWidth="1"/>
    <col min="1793" max="1793" width="8.28515625" style="141" customWidth="1"/>
    <col min="1794" max="1800" width="4.85546875" style="141" customWidth="1"/>
    <col min="1801" max="1801" width="10" style="141" customWidth="1"/>
    <col min="1802" max="2038" width="11.140625" style="141"/>
    <col min="2039" max="2039" width="5.42578125" style="141" customWidth="1"/>
    <col min="2040" max="2040" width="7.85546875" style="141" customWidth="1"/>
    <col min="2041" max="2041" width="7.140625" style="141" customWidth="1"/>
    <col min="2042" max="2042" width="12.140625" style="141" customWidth="1"/>
    <col min="2043" max="2043" width="12.85546875" style="141" customWidth="1"/>
    <col min="2044" max="2044" width="13.28515625" style="141" customWidth="1"/>
    <col min="2045" max="2045" width="42.7109375" style="141" customWidth="1"/>
    <col min="2046" max="2046" width="11" style="141" customWidth="1"/>
    <col min="2047" max="2048" width="6.85546875" style="141" customWidth="1"/>
    <col min="2049" max="2049" width="8.28515625" style="141" customWidth="1"/>
    <col min="2050" max="2056" width="4.85546875" style="141" customWidth="1"/>
    <col min="2057" max="2057" width="10" style="141" customWidth="1"/>
    <col min="2058" max="2294" width="11.140625" style="141"/>
    <col min="2295" max="2295" width="5.42578125" style="141" customWidth="1"/>
    <col min="2296" max="2296" width="7.85546875" style="141" customWidth="1"/>
    <col min="2297" max="2297" width="7.140625" style="141" customWidth="1"/>
    <col min="2298" max="2298" width="12.140625" style="141" customWidth="1"/>
    <col min="2299" max="2299" width="12.85546875" style="141" customWidth="1"/>
    <col min="2300" max="2300" width="13.28515625" style="141" customWidth="1"/>
    <col min="2301" max="2301" width="42.7109375" style="141" customWidth="1"/>
    <col min="2302" max="2302" width="11" style="141" customWidth="1"/>
    <col min="2303" max="2304" width="6.85546875" style="141" customWidth="1"/>
    <col min="2305" max="2305" width="8.28515625" style="141" customWidth="1"/>
    <col min="2306" max="2312" width="4.85546875" style="141" customWidth="1"/>
    <col min="2313" max="2313" width="10" style="141" customWidth="1"/>
    <col min="2314" max="2550" width="11.140625" style="141"/>
    <col min="2551" max="2551" width="5.42578125" style="141" customWidth="1"/>
    <col min="2552" max="2552" width="7.85546875" style="141" customWidth="1"/>
    <col min="2553" max="2553" width="7.140625" style="141" customWidth="1"/>
    <col min="2554" max="2554" width="12.140625" style="141" customWidth="1"/>
    <col min="2555" max="2555" width="12.85546875" style="141" customWidth="1"/>
    <col min="2556" max="2556" width="13.28515625" style="141" customWidth="1"/>
    <col min="2557" max="2557" width="42.7109375" style="141" customWidth="1"/>
    <col min="2558" max="2558" width="11" style="141" customWidth="1"/>
    <col min="2559" max="2560" width="6.85546875" style="141" customWidth="1"/>
    <col min="2561" max="2561" width="8.28515625" style="141" customWidth="1"/>
    <col min="2562" max="2568" width="4.85546875" style="141" customWidth="1"/>
    <col min="2569" max="2569" width="10" style="141" customWidth="1"/>
    <col min="2570" max="2806" width="11.140625" style="141"/>
    <col min="2807" max="2807" width="5.42578125" style="141" customWidth="1"/>
    <col min="2808" max="2808" width="7.85546875" style="141" customWidth="1"/>
    <col min="2809" max="2809" width="7.140625" style="141" customWidth="1"/>
    <col min="2810" max="2810" width="12.140625" style="141" customWidth="1"/>
    <col min="2811" max="2811" width="12.85546875" style="141" customWidth="1"/>
    <col min="2812" max="2812" width="13.28515625" style="141" customWidth="1"/>
    <col min="2813" max="2813" width="42.7109375" style="141" customWidth="1"/>
    <col min="2814" max="2814" width="11" style="141" customWidth="1"/>
    <col min="2815" max="2816" width="6.85546875" style="141" customWidth="1"/>
    <col min="2817" max="2817" width="8.28515625" style="141" customWidth="1"/>
    <col min="2818" max="2824" width="4.85546875" style="141" customWidth="1"/>
    <col min="2825" max="2825" width="10" style="141" customWidth="1"/>
    <col min="2826" max="3062" width="11.140625" style="141"/>
    <col min="3063" max="3063" width="5.42578125" style="141" customWidth="1"/>
    <col min="3064" max="3064" width="7.85546875" style="141" customWidth="1"/>
    <col min="3065" max="3065" width="7.140625" style="141" customWidth="1"/>
    <col min="3066" max="3066" width="12.140625" style="141" customWidth="1"/>
    <col min="3067" max="3067" width="12.85546875" style="141" customWidth="1"/>
    <col min="3068" max="3068" width="13.28515625" style="141" customWidth="1"/>
    <col min="3069" max="3069" width="42.7109375" style="141" customWidth="1"/>
    <col min="3070" max="3070" width="11" style="141" customWidth="1"/>
    <col min="3071" max="3072" width="6.85546875" style="141" customWidth="1"/>
    <col min="3073" max="3073" width="8.28515625" style="141" customWidth="1"/>
    <col min="3074" max="3080" width="4.85546875" style="141" customWidth="1"/>
    <col min="3081" max="3081" width="10" style="141" customWidth="1"/>
    <col min="3082" max="3318" width="11.140625" style="141"/>
    <col min="3319" max="3319" width="5.42578125" style="141" customWidth="1"/>
    <col min="3320" max="3320" width="7.85546875" style="141" customWidth="1"/>
    <col min="3321" max="3321" width="7.140625" style="141" customWidth="1"/>
    <col min="3322" max="3322" width="12.140625" style="141" customWidth="1"/>
    <col min="3323" max="3323" width="12.85546875" style="141" customWidth="1"/>
    <col min="3324" max="3324" width="13.28515625" style="141" customWidth="1"/>
    <col min="3325" max="3325" width="42.7109375" style="141" customWidth="1"/>
    <col min="3326" max="3326" width="11" style="141" customWidth="1"/>
    <col min="3327" max="3328" width="6.85546875" style="141" customWidth="1"/>
    <col min="3329" max="3329" width="8.28515625" style="141" customWidth="1"/>
    <col min="3330" max="3336" width="4.85546875" style="141" customWidth="1"/>
    <col min="3337" max="3337" width="10" style="141" customWidth="1"/>
    <col min="3338" max="3574" width="11.140625" style="141"/>
    <col min="3575" max="3575" width="5.42578125" style="141" customWidth="1"/>
    <col min="3576" max="3576" width="7.85546875" style="141" customWidth="1"/>
    <col min="3577" max="3577" width="7.140625" style="141" customWidth="1"/>
    <col min="3578" max="3578" width="12.140625" style="141" customWidth="1"/>
    <col min="3579" max="3579" width="12.85546875" style="141" customWidth="1"/>
    <col min="3580" max="3580" width="13.28515625" style="141" customWidth="1"/>
    <col min="3581" max="3581" width="42.7109375" style="141" customWidth="1"/>
    <col min="3582" max="3582" width="11" style="141" customWidth="1"/>
    <col min="3583" max="3584" width="6.85546875" style="141" customWidth="1"/>
    <col min="3585" max="3585" width="8.28515625" style="141" customWidth="1"/>
    <col min="3586" max="3592" width="4.85546875" style="141" customWidth="1"/>
    <col min="3593" max="3593" width="10" style="141" customWidth="1"/>
    <col min="3594" max="3830" width="11.140625" style="141"/>
    <col min="3831" max="3831" width="5.42578125" style="141" customWidth="1"/>
    <col min="3832" max="3832" width="7.85546875" style="141" customWidth="1"/>
    <col min="3833" max="3833" width="7.140625" style="141" customWidth="1"/>
    <col min="3834" max="3834" width="12.140625" style="141" customWidth="1"/>
    <col min="3835" max="3835" width="12.85546875" style="141" customWidth="1"/>
    <col min="3836" max="3836" width="13.28515625" style="141" customWidth="1"/>
    <col min="3837" max="3837" width="42.7109375" style="141" customWidth="1"/>
    <col min="3838" max="3838" width="11" style="141" customWidth="1"/>
    <col min="3839" max="3840" width="6.85546875" style="141" customWidth="1"/>
    <col min="3841" max="3841" width="8.28515625" style="141" customWidth="1"/>
    <col min="3842" max="3848" width="4.85546875" style="141" customWidth="1"/>
    <col min="3849" max="3849" width="10" style="141" customWidth="1"/>
    <col min="3850" max="4086" width="11.140625" style="141"/>
    <col min="4087" max="4087" width="5.42578125" style="141" customWidth="1"/>
    <col min="4088" max="4088" width="7.85546875" style="141" customWidth="1"/>
    <col min="4089" max="4089" width="7.140625" style="141" customWidth="1"/>
    <col min="4090" max="4090" width="12.140625" style="141" customWidth="1"/>
    <col min="4091" max="4091" width="12.85546875" style="141" customWidth="1"/>
    <col min="4092" max="4092" width="13.28515625" style="141" customWidth="1"/>
    <col min="4093" max="4093" width="42.7109375" style="141" customWidth="1"/>
    <col min="4094" max="4094" width="11" style="141" customWidth="1"/>
    <col min="4095" max="4096" width="6.85546875" style="141" customWidth="1"/>
    <col min="4097" max="4097" width="8.28515625" style="141" customWidth="1"/>
    <col min="4098" max="4104" width="4.85546875" style="141" customWidth="1"/>
    <col min="4105" max="4105" width="10" style="141" customWidth="1"/>
    <col min="4106" max="4342" width="11.140625" style="141"/>
    <col min="4343" max="4343" width="5.42578125" style="141" customWidth="1"/>
    <col min="4344" max="4344" width="7.85546875" style="141" customWidth="1"/>
    <col min="4345" max="4345" width="7.140625" style="141" customWidth="1"/>
    <col min="4346" max="4346" width="12.140625" style="141" customWidth="1"/>
    <col min="4347" max="4347" width="12.85546875" style="141" customWidth="1"/>
    <col min="4348" max="4348" width="13.28515625" style="141" customWidth="1"/>
    <col min="4349" max="4349" width="42.7109375" style="141" customWidth="1"/>
    <col min="4350" max="4350" width="11" style="141" customWidth="1"/>
    <col min="4351" max="4352" width="6.85546875" style="141" customWidth="1"/>
    <col min="4353" max="4353" width="8.28515625" style="141" customWidth="1"/>
    <col min="4354" max="4360" width="4.85546875" style="141" customWidth="1"/>
    <col min="4361" max="4361" width="10" style="141" customWidth="1"/>
    <col min="4362" max="4598" width="11.140625" style="141"/>
    <col min="4599" max="4599" width="5.42578125" style="141" customWidth="1"/>
    <col min="4600" max="4600" width="7.85546875" style="141" customWidth="1"/>
    <col min="4601" max="4601" width="7.140625" style="141" customWidth="1"/>
    <col min="4602" max="4602" width="12.140625" style="141" customWidth="1"/>
    <col min="4603" max="4603" width="12.85546875" style="141" customWidth="1"/>
    <col min="4604" max="4604" width="13.28515625" style="141" customWidth="1"/>
    <col min="4605" max="4605" width="42.7109375" style="141" customWidth="1"/>
    <col min="4606" max="4606" width="11" style="141" customWidth="1"/>
    <col min="4607" max="4608" width="6.85546875" style="141" customWidth="1"/>
    <col min="4609" max="4609" width="8.28515625" style="141" customWidth="1"/>
    <col min="4610" max="4616" width="4.85546875" style="141" customWidth="1"/>
    <col min="4617" max="4617" width="10" style="141" customWidth="1"/>
    <col min="4618" max="4854" width="11.140625" style="141"/>
    <col min="4855" max="4855" width="5.42578125" style="141" customWidth="1"/>
    <col min="4856" max="4856" width="7.85546875" style="141" customWidth="1"/>
    <col min="4857" max="4857" width="7.140625" style="141" customWidth="1"/>
    <col min="4858" max="4858" width="12.140625" style="141" customWidth="1"/>
    <col min="4859" max="4859" width="12.85546875" style="141" customWidth="1"/>
    <col min="4860" max="4860" width="13.28515625" style="141" customWidth="1"/>
    <col min="4861" max="4861" width="42.7109375" style="141" customWidth="1"/>
    <col min="4862" max="4862" width="11" style="141" customWidth="1"/>
    <col min="4863" max="4864" width="6.85546875" style="141" customWidth="1"/>
    <col min="4865" max="4865" width="8.28515625" style="141" customWidth="1"/>
    <col min="4866" max="4872" width="4.85546875" style="141" customWidth="1"/>
    <col min="4873" max="4873" width="10" style="141" customWidth="1"/>
    <col min="4874" max="5110" width="11.140625" style="141"/>
    <col min="5111" max="5111" width="5.42578125" style="141" customWidth="1"/>
    <col min="5112" max="5112" width="7.85546875" style="141" customWidth="1"/>
    <col min="5113" max="5113" width="7.140625" style="141" customWidth="1"/>
    <col min="5114" max="5114" width="12.140625" style="141" customWidth="1"/>
    <col min="5115" max="5115" width="12.85546875" style="141" customWidth="1"/>
    <col min="5116" max="5116" width="13.28515625" style="141" customWidth="1"/>
    <col min="5117" max="5117" width="42.7109375" style="141" customWidth="1"/>
    <col min="5118" max="5118" width="11" style="141" customWidth="1"/>
    <col min="5119" max="5120" width="6.85546875" style="141" customWidth="1"/>
    <col min="5121" max="5121" width="8.28515625" style="141" customWidth="1"/>
    <col min="5122" max="5128" width="4.85546875" style="141" customWidth="1"/>
    <col min="5129" max="5129" width="10" style="141" customWidth="1"/>
    <col min="5130" max="5366" width="11.140625" style="141"/>
    <col min="5367" max="5367" width="5.42578125" style="141" customWidth="1"/>
    <col min="5368" max="5368" width="7.85546875" style="141" customWidth="1"/>
    <col min="5369" max="5369" width="7.140625" style="141" customWidth="1"/>
    <col min="5370" max="5370" width="12.140625" style="141" customWidth="1"/>
    <col min="5371" max="5371" width="12.85546875" style="141" customWidth="1"/>
    <col min="5372" max="5372" width="13.28515625" style="141" customWidth="1"/>
    <col min="5373" max="5373" width="42.7109375" style="141" customWidth="1"/>
    <col min="5374" max="5374" width="11" style="141" customWidth="1"/>
    <col min="5375" max="5376" width="6.85546875" style="141" customWidth="1"/>
    <col min="5377" max="5377" width="8.28515625" style="141" customWidth="1"/>
    <col min="5378" max="5384" width="4.85546875" style="141" customWidth="1"/>
    <col min="5385" max="5385" width="10" style="141" customWidth="1"/>
    <col min="5386" max="5622" width="11.140625" style="141"/>
    <col min="5623" max="5623" width="5.42578125" style="141" customWidth="1"/>
    <col min="5624" max="5624" width="7.85546875" style="141" customWidth="1"/>
    <col min="5625" max="5625" width="7.140625" style="141" customWidth="1"/>
    <col min="5626" max="5626" width="12.140625" style="141" customWidth="1"/>
    <col min="5627" max="5627" width="12.85546875" style="141" customWidth="1"/>
    <col min="5628" max="5628" width="13.28515625" style="141" customWidth="1"/>
    <col min="5629" max="5629" width="42.7109375" style="141" customWidth="1"/>
    <col min="5630" max="5630" width="11" style="141" customWidth="1"/>
    <col min="5631" max="5632" width="6.85546875" style="141" customWidth="1"/>
    <col min="5633" max="5633" width="8.28515625" style="141" customWidth="1"/>
    <col min="5634" max="5640" width="4.85546875" style="141" customWidth="1"/>
    <col min="5641" max="5641" width="10" style="141" customWidth="1"/>
    <col min="5642" max="5878" width="11.140625" style="141"/>
    <col min="5879" max="5879" width="5.42578125" style="141" customWidth="1"/>
    <col min="5880" max="5880" width="7.85546875" style="141" customWidth="1"/>
    <col min="5881" max="5881" width="7.140625" style="141" customWidth="1"/>
    <col min="5882" max="5882" width="12.140625" style="141" customWidth="1"/>
    <col min="5883" max="5883" width="12.85546875" style="141" customWidth="1"/>
    <col min="5884" max="5884" width="13.28515625" style="141" customWidth="1"/>
    <col min="5885" max="5885" width="42.7109375" style="141" customWidth="1"/>
    <col min="5886" max="5886" width="11" style="141" customWidth="1"/>
    <col min="5887" max="5888" width="6.85546875" style="141" customWidth="1"/>
    <col min="5889" max="5889" width="8.28515625" style="141" customWidth="1"/>
    <col min="5890" max="5896" width="4.85546875" style="141" customWidth="1"/>
    <col min="5897" max="5897" width="10" style="141" customWidth="1"/>
    <col min="5898" max="6134" width="11.140625" style="141"/>
    <col min="6135" max="6135" width="5.42578125" style="141" customWidth="1"/>
    <col min="6136" max="6136" width="7.85546875" style="141" customWidth="1"/>
    <col min="6137" max="6137" width="7.140625" style="141" customWidth="1"/>
    <col min="6138" max="6138" width="12.140625" style="141" customWidth="1"/>
    <col min="6139" max="6139" width="12.85546875" style="141" customWidth="1"/>
    <col min="6140" max="6140" width="13.28515625" style="141" customWidth="1"/>
    <col min="6141" max="6141" width="42.7109375" style="141" customWidth="1"/>
    <col min="6142" max="6142" width="11" style="141" customWidth="1"/>
    <col min="6143" max="6144" width="6.85546875" style="141" customWidth="1"/>
    <col min="6145" max="6145" width="8.28515625" style="141" customWidth="1"/>
    <col min="6146" max="6152" width="4.85546875" style="141" customWidth="1"/>
    <col min="6153" max="6153" width="10" style="141" customWidth="1"/>
    <col min="6154" max="6390" width="11.140625" style="141"/>
    <col min="6391" max="6391" width="5.42578125" style="141" customWidth="1"/>
    <col min="6392" max="6392" width="7.85546875" style="141" customWidth="1"/>
    <col min="6393" max="6393" width="7.140625" style="141" customWidth="1"/>
    <col min="6394" max="6394" width="12.140625" style="141" customWidth="1"/>
    <col min="6395" max="6395" width="12.85546875" style="141" customWidth="1"/>
    <col min="6396" max="6396" width="13.28515625" style="141" customWidth="1"/>
    <col min="6397" max="6397" width="42.7109375" style="141" customWidth="1"/>
    <col min="6398" max="6398" width="11" style="141" customWidth="1"/>
    <col min="6399" max="6400" width="6.85546875" style="141" customWidth="1"/>
    <col min="6401" max="6401" width="8.28515625" style="141" customWidth="1"/>
    <col min="6402" max="6408" width="4.85546875" style="141" customWidth="1"/>
    <col min="6409" max="6409" width="10" style="141" customWidth="1"/>
    <col min="6410" max="6646" width="11.140625" style="141"/>
    <col min="6647" max="6647" width="5.42578125" style="141" customWidth="1"/>
    <col min="6648" max="6648" width="7.85546875" style="141" customWidth="1"/>
    <col min="6649" max="6649" width="7.140625" style="141" customWidth="1"/>
    <col min="6650" max="6650" width="12.140625" style="141" customWidth="1"/>
    <col min="6651" max="6651" width="12.85546875" style="141" customWidth="1"/>
    <col min="6652" max="6652" width="13.28515625" style="141" customWidth="1"/>
    <col min="6653" max="6653" width="42.7109375" style="141" customWidth="1"/>
    <col min="6654" max="6654" width="11" style="141" customWidth="1"/>
    <col min="6655" max="6656" width="6.85546875" style="141" customWidth="1"/>
    <col min="6657" max="6657" width="8.28515625" style="141" customWidth="1"/>
    <col min="6658" max="6664" width="4.85546875" style="141" customWidth="1"/>
    <col min="6665" max="6665" width="10" style="141" customWidth="1"/>
    <col min="6666" max="6902" width="11.140625" style="141"/>
    <col min="6903" max="6903" width="5.42578125" style="141" customWidth="1"/>
    <col min="6904" max="6904" width="7.85546875" style="141" customWidth="1"/>
    <col min="6905" max="6905" width="7.140625" style="141" customWidth="1"/>
    <col min="6906" max="6906" width="12.140625" style="141" customWidth="1"/>
    <col min="6907" max="6907" width="12.85546875" style="141" customWidth="1"/>
    <col min="6908" max="6908" width="13.28515625" style="141" customWidth="1"/>
    <col min="6909" max="6909" width="42.7109375" style="141" customWidth="1"/>
    <col min="6910" max="6910" width="11" style="141" customWidth="1"/>
    <col min="6911" max="6912" width="6.85546875" style="141" customWidth="1"/>
    <col min="6913" max="6913" width="8.28515625" style="141" customWidth="1"/>
    <col min="6914" max="6920" width="4.85546875" style="141" customWidth="1"/>
    <col min="6921" max="6921" width="10" style="141" customWidth="1"/>
    <col min="6922" max="7158" width="11.140625" style="141"/>
    <col min="7159" max="7159" width="5.42578125" style="141" customWidth="1"/>
    <col min="7160" max="7160" width="7.85546875" style="141" customWidth="1"/>
    <col min="7161" max="7161" width="7.140625" style="141" customWidth="1"/>
    <col min="7162" max="7162" width="12.140625" style="141" customWidth="1"/>
    <col min="7163" max="7163" width="12.85546875" style="141" customWidth="1"/>
    <col min="7164" max="7164" width="13.28515625" style="141" customWidth="1"/>
    <col min="7165" max="7165" width="42.7109375" style="141" customWidth="1"/>
    <col min="7166" max="7166" width="11" style="141" customWidth="1"/>
    <col min="7167" max="7168" width="6.85546875" style="141" customWidth="1"/>
    <col min="7169" max="7169" width="8.28515625" style="141" customWidth="1"/>
    <col min="7170" max="7176" width="4.85546875" style="141" customWidth="1"/>
    <col min="7177" max="7177" width="10" style="141" customWidth="1"/>
    <col min="7178" max="7414" width="11.140625" style="141"/>
    <col min="7415" max="7415" width="5.42578125" style="141" customWidth="1"/>
    <col min="7416" max="7416" width="7.85546875" style="141" customWidth="1"/>
    <col min="7417" max="7417" width="7.140625" style="141" customWidth="1"/>
    <col min="7418" max="7418" width="12.140625" style="141" customWidth="1"/>
    <col min="7419" max="7419" width="12.85546875" style="141" customWidth="1"/>
    <col min="7420" max="7420" width="13.28515625" style="141" customWidth="1"/>
    <col min="7421" max="7421" width="42.7109375" style="141" customWidth="1"/>
    <col min="7422" max="7422" width="11" style="141" customWidth="1"/>
    <col min="7423" max="7424" width="6.85546875" style="141" customWidth="1"/>
    <col min="7425" max="7425" width="8.28515625" style="141" customWidth="1"/>
    <col min="7426" max="7432" width="4.85546875" style="141" customWidth="1"/>
    <col min="7433" max="7433" width="10" style="141" customWidth="1"/>
    <col min="7434" max="7670" width="11.140625" style="141"/>
    <col min="7671" max="7671" width="5.42578125" style="141" customWidth="1"/>
    <col min="7672" max="7672" width="7.85546875" style="141" customWidth="1"/>
    <col min="7673" max="7673" width="7.140625" style="141" customWidth="1"/>
    <col min="7674" max="7674" width="12.140625" style="141" customWidth="1"/>
    <col min="7675" max="7675" width="12.85546875" style="141" customWidth="1"/>
    <col min="7676" max="7676" width="13.28515625" style="141" customWidth="1"/>
    <col min="7677" max="7677" width="42.7109375" style="141" customWidth="1"/>
    <col min="7678" max="7678" width="11" style="141" customWidth="1"/>
    <col min="7679" max="7680" width="6.85546875" style="141" customWidth="1"/>
    <col min="7681" max="7681" width="8.28515625" style="141" customWidth="1"/>
    <col min="7682" max="7688" width="4.85546875" style="141" customWidth="1"/>
    <col min="7689" max="7689" width="10" style="141" customWidth="1"/>
    <col min="7690" max="7926" width="11.140625" style="141"/>
    <col min="7927" max="7927" width="5.42578125" style="141" customWidth="1"/>
    <col min="7928" max="7928" width="7.85546875" style="141" customWidth="1"/>
    <col min="7929" max="7929" width="7.140625" style="141" customWidth="1"/>
    <col min="7930" max="7930" width="12.140625" style="141" customWidth="1"/>
    <col min="7931" max="7931" width="12.85546875" style="141" customWidth="1"/>
    <col min="7932" max="7932" width="13.28515625" style="141" customWidth="1"/>
    <col min="7933" max="7933" width="42.7109375" style="141" customWidth="1"/>
    <col min="7934" max="7934" width="11" style="141" customWidth="1"/>
    <col min="7935" max="7936" width="6.85546875" style="141" customWidth="1"/>
    <col min="7937" max="7937" width="8.28515625" style="141" customWidth="1"/>
    <col min="7938" max="7944" width="4.85546875" style="141" customWidth="1"/>
    <col min="7945" max="7945" width="10" style="141" customWidth="1"/>
    <col min="7946" max="8182" width="11.140625" style="141"/>
    <col min="8183" max="8183" width="5.42578125" style="141" customWidth="1"/>
    <col min="8184" max="8184" width="7.85546875" style="141" customWidth="1"/>
    <col min="8185" max="8185" width="7.140625" style="141" customWidth="1"/>
    <col min="8186" max="8186" width="12.140625" style="141" customWidth="1"/>
    <col min="8187" max="8187" width="12.85546875" style="141" customWidth="1"/>
    <col min="8188" max="8188" width="13.28515625" style="141" customWidth="1"/>
    <col min="8189" max="8189" width="42.7109375" style="141" customWidth="1"/>
    <col min="8190" max="8190" width="11" style="141" customWidth="1"/>
    <col min="8191" max="8192" width="6.85546875" style="141" customWidth="1"/>
    <col min="8193" max="8193" width="8.28515625" style="141" customWidth="1"/>
    <col min="8194" max="8200" width="4.85546875" style="141" customWidth="1"/>
    <col min="8201" max="8201" width="10" style="141" customWidth="1"/>
    <col min="8202" max="8438" width="11.140625" style="141"/>
    <col min="8439" max="8439" width="5.42578125" style="141" customWidth="1"/>
    <col min="8440" max="8440" width="7.85546875" style="141" customWidth="1"/>
    <col min="8441" max="8441" width="7.140625" style="141" customWidth="1"/>
    <col min="8442" max="8442" width="12.140625" style="141" customWidth="1"/>
    <col min="8443" max="8443" width="12.85546875" style="141" customWidth="1"/>
    <col min="8444" max="8444" width="13.28515625" style="141" customWidth="1"/>
    <col min="8445" max="8445" width="42.7109375" style="141" customWidth="1"/>
    <col min="8446" max="8446" width="11" style="141" customWidth="1"/>
    <col min="8447" max="8448" width="6.85546875" style="141" customWidth="1"/>
    <col min="8449" max="8449" width="8.28515625" style="141" customWidth="1"/>
    <col min="8450" max="8456" width="4.85546875" style="141" customWidth="1"/>
    <col min="8457" max="8457" width="10" style="141" customWidth="1"/>
    <col min="8458" max="8694" width="11.140625" style="141"/>
    <col min="8695" max="8695" width="5.42578125" style="141" customWidth="1"/>
    <col min="8696" max="8696" width="7.85546875" style="141" customWidth="1"/>
    <col min="8697" max="8697" width="7.140625" style="141" customWidth="1"/>
    <col min="8698" max="8698" width="12.140625" style="141" customWidth="1"/>
    <col min="8699" max="8699" width="12.85546875" style="141" customWidth="1"/>
    <col min="8700" max="8700" width="13.28515625" style="141" customWidth="1"/>
    <col min="8701" max="8701" width="42.7109375" style="141" customWidth="1"/>
    <col min="8702" max="8702" width="11" style="141" customWidth="1"/>
    <col min="8703" max="8704" width="6.85546875" style="141" customWidth="1"/>
    <col min="8705" max="8705" width="8.28515625" style="141" customWidth="1"/>
    <col min="8706" max="8712" width="4.85546875" style="141" customWidth="1"/>
    <col min="8713" max="8713" width="10" style="141" customWidth="1"/>
    <col min="8714" max="8950" width="11.140625" style="141"/>
    <col min="8951" max="8951" width="5.42578125" style="141" customWidth="1"/>
    <col min="8952" max="8952" width="7.85546875" style="141" customWidth="1"/>
    <col min="8953" max="8953" width="7.140625" style="141" customWidth="1"/>
    <col min="8954" max="8954" width="12.140625" style="141" customWidth="1"/>
    <col min="8955" max="8955" width="12.85546875" style="141" customWidth="1"/>
    <col min="8956" max="8956" width="13.28515625" style="141" customWidth="1"/>
    <col min="8957" max="8957" width="42.7109375" style="141" customWidth="1"/>
    <col min="8958" max="8958" width="11" style="141" customWidth="1"/>
    <col min="8959" max="8960" width="6.85546875" style="141" customWidth="1"/>
    <col min="8961" max="8961" width="8.28515625" style="141" customWidth="1"/>
    <col min="8962" max="8968" width="4.85546875" style="141" customWidth="1"/>
    <col min="8969" max="8969" width="10" style="141" customWidth="1"/>
    <col min="8970" max="9206" width="11.140625" style="141"/>
    <col min="9207" max="9207" width="5.42578125" style="141" customWidth="1"/>
    <col min="9208" max="9208" width="7.85546875" style="141" customWidth="1"/>
    <col min="9209" max="9209" width="7.140625" style="141" customWidth="1"/>
    <col min="9210" max="9210" width="12.140625" style="141" customWidth="1"/>
    <col min="9211" max="9211" width="12.85546875" style="141" customWidth="1"/>
    <col min="9212" max="9212" width="13.28515625" style="141" customWidth="1"/>
    <col min="9213" max="9213" width="42.7109375" style="141" customWidth="1"/>
    <col min="9214" max="9214" width="11" style="141" customWidth="1"/>
    <col min="9215" max="9216" width="6.85546875" style="141" customWidth="1"/>
    <col min="9217" max="9217" width="8.28515625" style="141" customWidth="1"/>
    <col min="9218" max="9224" width="4.85546875" style="141" customWidth="1"/>
    <col min="9225" max="9225" width="10" style="141" customWidth="1"/>
    <col min="9226" max="9462" width="11.140625" style="141"/>
    <col min="9463" max="9463" width="5.42578125" style="141" customWidth="1"/>
    <col min="9464" max="9464" width="7.85546875" style="141" customWidth="1"/>
    <col min="9465" max="9465" width="7.140625" style="141" customWidth="1"/>
    <col min="9466" max="9466" width="12.140625" style="141" customWidth="1"/>
    <col min="9467" max="9467" width="12.85546875" style="141" customWidth="1"/>
    <col min="9468" max="9468" width="13.28515625" style="141" customWidth="1"/>
    <col min="9469" max="9469" width="42.7109375" style="141" customWidth="1"/>
    <col min="9470" max="9470" width="11" style="141" customWidth="1"/>
    <col min="9471" max="9472" width="6.85546875" style="141" customWidth="1"/>
    <col min="9473" max="9473" width="8.28515625" style="141" customWidth="1"/>
    <col min="9474" max="9480" width="4.85546875" style="141" customWidth="1"/>
    <col min="9481" max="9481" width="10" style="141" customWidth="1"/>
    <col min="9482" max="9718" width="11.140625" style="141"/>
    <col min="9719" max="9719" width="5.42578125" style="141" customWidth="1"/>
    <col min="9720" max="9720" width="7.85546875" style="141" customWidth="1"/>
    <col min="9721" max="9721" width="7.140625" style="141" customWidth="1"/>
    <col min="9722" max="9722" width="12.140625" style="141" customWidth="1"/>
    <col min="9723" max="9723" width="12.85546875" style="141" customWidth="1"/>
    <col min="9724" max="9724" width="13.28515625" style="141" customWidth="1"/>
    <col min="9725" max="9725" width="42.7109375" style="141" customWidth="1"/>
    <col min="9726" max="9726" width="11" style="141" customWidth="1"/>
    <col min="9727" max="9728" width="6.85546875" style="141" customWidth="1"/>
    <col min="9729" max="9729" width="8.28515625" style="141" customWidth="1"/>
    <col min="9730" max="9736" width="4.85546875" style="141" customWidth="1"/>
    <col min="9737" max="9737" width="10" style="141" customWidth="1"/>
    <col min="9738" max="9974" width="11.140625" style="141"/>
    <col min="9975" max="9975" width="5.42578125" style="141" customWidth="1"/>
    <col min="9976" max="9976" width="7.85546875" style="141" customWidth="1"/>
    <col min="9977" max="9977" width="7.140625" style="141" customWidth="1"/>
    <col min="9978" max="9978" width="12.140625" style="141" customWidth="1"/>
    <col min="9979" max="9979" width="12.85546875" style="141" customWidth="1"/>
    <col min="9980" max="9980" width="13.28515625" style="141" customWidth="1"/>
    <col min="9981" max="9981" width="42.7109375" style="141" customWidth="1"/>
    <col min="9982" max="9982" width="11" style="141" customWidth="1"/>
    <col min="9983" max="9984" width="6.85546875" style="141" customWidth="1"/>
    <col min="9985" max="9985" width="8.28515625" style="141" customWidth="1"/>
    <col min="9986" max="9992" width="4.85546875" style="141" customWidth="1"/>
    <col min="9993" max="9993" width="10" style="141" customWidth="1"/>
    <col min="9994" max="10230" width="11.140625" style="141"/>
    <col min="10231" max="10231" width="5.42578125" style="141" customWidth="1"/>
    <col min="10232" max="10232" width="7.85546875" style="141" customWidth="1"/>
    <col min="10233" max="10233" width="7.140625" style="141" customWidth="1"/>
    <col min="10234" max="10234" width="12.140625" style="141" customWidth="1"/>
    <col min="10235" max="10235" width="12.85546875" style="141" customWidth="1"/>
    <col min="10236" max="10236" width="13.28515625" style="141" customWidth="1"/>
    <col min="10237" max="10237" width="42.7109375" style="141" customWidth="1"/>
    <col min="10238" max="10238" width="11" style="141" customWidth="1"/>
    <col min="10239" max="10240" width="6.85546875" style="141" customWidth="1"/>
    <col min="10241" max="10241" width="8.28515625" style="141" customWidth="1"/>
    <col min="10242" max="10248" width="4.85546875" style="141" customWidth="1"/>
    <col min="10249" max="10249" width="10" style="141" customWidth="1"/>
    <col min="10250" max="10486" width="11.140625" style="141"/>
    <col min="10487" max="10487" width="5.42578125" style="141" customWidth="1"/>
    <col min="10488" max="10488" width="7.85546875" style="141" customWidth="1"/>
    <col min="10489" max="10489" width="7.140625" style="141" customWidth="1"/>
    <col min="10490" max="10490" width="12.140625" style="141" customWidth="1"/>
    <col min="10491" max="10491" width="12.85546875" style="141" customWidth="1"/>
    <col min="10492" max="10492" width="13.28515625" style="141" customWidth="1"/>
    <col min="10493" max="10493" width="42.7109375" style="141" customWidth="1"/>
    <col min="10494" max="10494" width="11" style="141" customWidth="1"/>
    <col min="10495" max="10496" width="6.85546875" style="141" customWidth="1"/>
    <col min="10497" max="10497" width="8.28515625" style="141" customWidth="1"/>
    <col min="10498" max="10504" width="4.85546875" style="141" customWidth="1"/>
    <col min="10505" max="10505" width="10" style="141" customWidth="1"/>
    <col min="10506" max="10742" width="11.140625" style="141"/>
    <col min="10743" max="10743" width="5.42578125" style="141" customWidth="1"/>
    <col min="10744" max="10744" width="7.85546875" style="141" customWidth="1"/>
    <col min="10745" max="10745" width="7.140625" style="141" customWidth="1"/>
    <col min="10746" max="10746" width="12.140625" style="141" customWidth="1"/>
    <col min="10747" max="10747" width="12.85546875" style="141" customWidth="1"/>
    <col min="10748" max="10748" width="13.28515625" style="141" customWidth="1"/>
    <col min="10749" max="10749" width="42.7109375" style="141" customWidth="1"/>
    <col min="10750" max="10750" width="11" style="141" customWidth="1"/>
    <col min="10751" max="10752" width="6.85546875" style="141" customWidth="1"/>
    <col min="10753" max="10753" width="8.28515625" style="141" customWidth="1"/>
    <col min="10754" max="10760" width="4.85546875" style="141" customWidth="1"/>
    <col min="10761" max="10761" width="10" style="141" customWidth="1"/>
    <col min="10762" max="10998" width="11.140625" style="141"/>
    <col min="10999" max="10999" width="5.42578125" style="141" customWidth="1"/>
    <col min="11000" max="11000" width="7.85546875" style="141" customWidth="1"/>
    <col min="11001" max="11001" width="7.140625" style="141" customWidth="1"/>
    <col min="11002" max="11002" width="12.140625" style="141" customWidth="1"/>
    <col min="11003" max="11003" width="12.85546875" style="141" customWidth="1"/>
    <col min="11004" max="11004" width="13.28515625" style="141" customWidth="1"/>
    <col min="11005" max="11005" width="42.7109375" style="141" customWidth="1"/>
    <col min="11006" max="11006" width="11" style="141" customWidth="1"/>
    <col min="11007" max="11008" width="6.85546875" style="141" customWidth="1"/>
    <col min="11009" max="11009" width="8.28515625" style="141" customWidth="1"/>
    <col min="11010" max="11016" width="4.85546875" style="141" customWidth="1"/>
    <col min="11017" max="11017" width="10" style="141" customWidth="1"/>
    <col min="11018" max="11254" width="11.140625" style="141"/>
    <col min="11255" max="11255" width="5.42578125" style="141" customWidth="1"/>
    <col min="11256" max="11256" width="7.85546875" style="141" customWidth="1"/>
    <col min="11257" max="11257" width="7.140625" style="141" customWidth="1"/>
    <col min="11258" max="11258" width="12.140625" style="141" customWidth="1"/>
    <col min="11259" max="11259" width="12.85546875" style="141" customWidth="1"/>
    <col min="11260" max="11260" width="13.28515625" style="141" customWidth="1"/>
    <col min="11261" max="11261" width="42.7109375" style="141" customWidth="1"/>
    <col min="11262" max="11262" width="11" style="141" customWidth="1"/>
    <col min="11263" max="11264" width="6.85546875" style="141" customWidth="1"/>
    <col min="11265" max="11265" width="8.28515625" style="141" customWidth="1"/>
    <col min="11266" max="11272" width="4.85546875" style="141" customWidth="1"/>
    <col min="11273" max="11273" width="10" style="141" customWidth="1"/>
    <col min="11274" max="11510" width="11.140625" style="141"/>
    <col min="11511" max="11511" width="5.42578125" style="141" customWidth="1"/>
    <col min="11512" max="11512" width="7.85546875" style="141" customWidth="1"/>
    <col min="11513" max="11513" width="7.140625" style="141" customWidth="1"/>
    <col min="11514" max="11514" width="12.140625" style="141" customWidth="1"/>
    <col min="11515" max="11515" width="12.85546875" style="141" customWidth="1"/>
    <col min="11516" max="11516" width="13.28515625" style="141" customWidth="1"/>
    <col min="11517" max="11517" width="42.7109375" style="141" customWidth="1"/>
    <col min="11518" max="11518" width="11" style="141" customWidth="1"/>
    <col min="11519" max="11520" width="6.85546875" style="141" customWidth="1"/>
    <col min="11521" max="11521" width="8.28515625" style="141" customWidth="1"/>
    <col min="11522" max="11528" width="4.85546875" style="141" customWidth="1"/>
    <col min="11529" max="11529" width="10" style="141" customWidth="1"/>
    <col min="11530" max="11766" width="11.140625" style="141"/>
    <col min="11767" max="11767" width="5.42578125" style="141" customWidth="1"/>
    <col min="11768" max="11768" width="7.85546875" style="141" customWidth="1"/>
    <col min="11769" max="11769" width="7.140625" style="141" customWidth="1"/>
    <col min="11770" max="11770" width="12.140625" style="141" customWidth="1"/>
    <col min="11771" max="11771" width="12.85546875" style="141" customWidth="1"/>
    <col min="11772" max="11772" width="13.28515625" style="141" customWidth="1"/>
    <col min="11773" max="11773" width="42.7109375" style="141" customWidth="1"/>
    <col min="11774" max="11774" width="11" style="141" customWidth="1"/>
    <col min="11775" max="11776" width="6.85546875" style="141" customWidth="1"/>
    <col min="11777" max="11777" width="8.28515625" style="141" customWidth="1"/>
    <col min="11778" max="11784" width="4.85546875" style="141" customWidth="1"/>
    <col min="11785" max="11785" width="10" style="141" customWidth="1"/>
    <col min="11786" max="12022" width="11.140625" style="141"/>
    <col min="12023" max="12023" width="5.42578125" style="141" customWidth="1"/>
    <col min="12024" max="12024" width="7.85546875" style="141" customWidth="1"/>
    <col min="12025" max="12025" width="7.140625" style="141" customWidth="1"/>
    <col min="12026" max="12026" width="12.140625" style="141" customWidth="1"/>
    <col min="12027" max="12027" width="12.85546875" style="141" customWidth="1"/>
    <col min="12028" max="12028" width="13.28515625" style="141" customWidth="1"/>
    <col min="12029" max="12029" width="42.7109375" style="141" customWidth="1"/>
    <col min="12030" max="12030" width="11" style="141" customWidth="1"/>
    <col min="12031" max="12032" width="6.85546875" style="141" customWidth="1"/>
    <col min="12033" max="12033" width="8.28515625" style="141" customWidth="1"/>
    <col min="12034" max="12040" width="4.85546875" style="141" customWidth="1"/>
    <col min="12041" max="12041" width="10" style="141" customWidth="1"/>
    <col min="12042" max="12278" width="11.140625" style="141"/>
    <col min="12279" max="12279" width="5.42578125" style="141" customWidth="1"/>
    <col min="12280" max="12280" width="7.85546875" style="141" customWidth="1"/>
    <col min="12281" max="12281" width="7.140625" style="141" customWidth="1"/>
    <col min="12282" max="12282" width="12.140625" style="141" customWidth="1"/>
    <col min="12283" max="12283" width="12.85546875" style="141" customWidth="1"/>
    <col min="12284" max="12284" width="13.28515625" style="141" customWidth="1"/>
    <col min="12285" max="12285" width="42.7109375" style="141" customWidth="1"/>
    <col min="12286" max="12286" width="11" style="141" customWidth="1"/>
    <col min="12287" max="12288" width="6.85546875" style="141" customWidth="1"/>
    <col min="12289" max="12289" width="8.28515625" style="141" customWidth="1"/>
    <col min="12290" max="12296" width="4.85546875" style="141" customWidth="1"/>
    <col min="12297" max="12297" width="10" style="141" customWidth="1"/>
    <col min="12298" max="12534" width="11.140625" style="141"/>
    <col min="12535" max="12535" width="5.42578125" style="141" customWidth="1"/>
    <col min="12536" max="12536" width="7.85546875" style="141" customWidth="1"/>
    <col min="12537" max="12537" width="7.140625" style="141" customWidth="1"/>
    <col min="12538" max="12538" width="12.140625" style="141" customWidth="1"/>
    <col min="12539" max="12539" width="12.85546875" style="141" customWidth="1"/>
    <col min="12540" max="12540" width="13.28515625" style="141" customWidth="1"/>
    <col min="12541" max="12541" width="42.7109375" style="141" customWidth="1"/>
    <col min="12542" max="12542" width="11" style="141" customWidth="1"/>
    <col min="12543" max="12544" width="6.85546875" style="141" customWidth="1"/>
    <col min="12545" max="12545" width="8.28515625" style="141" customWidth="1"/>
    <col min="12546" max="12552" width="4.85546875" style="141" customWidth="1"/>
    <col min="12553" max="12553" width="10" style="141" customWidth="1"/>
    <col min="12554" max="12790" width="11.140625" style="141"/>
    <col min="12791" max="12791" width="5.42578125" style="141" customWidth="1"/>
    <col min="12792" max="12792" width="7.85546875" style="141" customWidth="1"/>
    <col min="12793" max="12793" width="7.140625" style="141" customWidth="1"/>
    <col min="12794" max="12794" width="12.140625" style="141" customWidth="1"/>
    <col min="12795" max="12795" width="12.85546875" style="141" customWidth="1"/>
    <col min="12796" max="12796" width="13.28515625" style="141" customWidth="1"/>
    <col min="12797" max="12797" width="42.7109375" style="141" customWidth="1"/>
    <col min="12798" max="12798" width="11" style="141" customWidth="1"/>
    <col min="12799" max="12800" width="6.85546875" style="141" customWidth="1"/>
    <col min="12801" max="12801" width="8.28515625" style="141" customWidth="1"/>
    <col min="12802" max="12808" width="4.85546875" style="141" customWidth="1"/>
    <col min="12809" max="12809" width="10" style="141" customWidth="1"/>
    <col min="12810" max="13046" width="11.140625" style="141"/>
    <col min="13047" max="13047" width="5.42578125" style="141" customWidth="1"/>
    <col min="13048" max="13048" width="7.85546875" style="141" customWidth="1"/>
    <col min="13049" max="13049" width="7.140625" style="141" customWidth="1"/>
    <col min="13050" max="13050" width="12.140625" style="141" customWidth="1"/>
    <col min="13051" max="13051" width="12.85546875" style="141" customWidth="1"/>
    <col min="13052" max="13052" width="13.28515625" style="141" customWidth="1"/>
    <col min="13053" max="13053" width="42.7109375" style="141" customWidth="1"/>
    <col min="13054" max="13054" width="11" style="141" customWidth="1"/>
    <col min="13055" max="13056" width="6.85546875" style="141" customWidth="1"/>
    <col min="13057" max="13057" width="8.28515625" style="141" customWidth="1"/>
    <col min="13058" max="13064" width="4.85546875" style="141" customWidth="1"/>
    <col min="13065" max="13065" width="10" style="141" customWidth="1"/>
    <col min="13066" max="13302" width="11.140625" style="141"/>
    <col min="13303" max="13303" width="5.42578125" style="141" customWidth="1"/>
    <col min="13304" max="13304" width="7.85546875" style="141" customWidth="1"/>
    <col min="13305" max="13305" width="7.140625" style="141" customWidth="1"/>
    <col min="13306" max="13306" width="12.140625" style="141" customWidth="1"/>
    <col min="13307" max="13307" width="12.85546875" style="141" customWidth="1"/>
    <col min="13308" max="13308" width="13.28515625" style="141" customWidth="1"/>
    <col min="13309" max="13309" width="42.7109375" style="141" customWidth="1"/>
    <col min="13310" max="13310" width="11" style="141" customWidth="1"/>
    <col min="13311" max="13312" width="6.85546875" style="141" customWidth="1"/>
    <col min="13313" max="13313" width="8.28515625" style="141" customWidth="1"/>
    <col min="13314" max="13320" width="4.85546875" style="141" customWidth="1"/>
    <col min="13321" max="13321" width="10" style="141" customWidth="1"/>
    <col min="13322" max="13558" width="11.140625" style="141"/>
    <col min="13559" max="13559" width="5.42578125" style="141" customWidth="1"/>
    <col min="13560" max="13560" width="7.85546875" style="141" customWidth="1"/>
    <col min="13561" max="13561" width="7.140625" style="141" customWidth="1"/>
    <col min="13562" max="13562" width="12.140625" style="141" customWidth="1"/>
    <col min="13563" max="13563" width="12.85546875" style="141" customWidth="1"/>
    <col min="13564" max="13564" width="13.28515625" style="141" customWidth="1"/>
    <col min="13565" max="13565" width="42.7109375" style="141" customWidth="1"/>
    <col min="13566" max="13566" width="11" style="141" customWidth="1"/>
    <col min="13567" max="13568" width="6.85546875" style="141" customWidth="1"/>
    <col min="13569" max="13569" width="8.28515625" style="141" customWidth="1"/>
    <col min="13570" max="13576" width="4.85546875" style="141" customWidth="1"/>
    <col min="13577" max="13577" width="10" style="141" customWidth="1"/>
    <col min="13578" max="13814" width="11.140625" style="141"/>
    <col min="13815" max="13815" width="5.42578125" style="141" customWidth="1"/>
    <col min="13816" max="13816" width="7.85546875" style="141" customWidth="1"/>
    <col min="13817" max="13817" width="7.140625" style="141" customWidth="1"/>
    <col min="13818" max="13818" width="12.140625" style="141" customWidth="1"/>
    <col min="13819" max="13819" width="12.85546875" style="141" customWidth="1"/>
    <col min="13820" max="13820" width="13.28515625" style="141" customWidth="1"/>
    <col min="13821" max="13821" width="42.7109375" style="141" customWidth="1"/>
    <col min="13822" max="13822" width="11" style="141" customWidth="1"/>
    <col min="13823" max="13824" width="6.85546875" style="141" customWidth="1"/>
    <col min="13825" max="13825" width="8.28515625" style="141" customWidth="1"/>
    <col min="13826" max="13832" width="4.85546875" style="141" customWidth="1"/>
    <col min="13833" max="13833" width="10" style="141" customWidth="1"/>
    <col min="13834" max="14070" width="11.140625" style="141"/>
    <col min="14071" max="14071" width="5.42578125" style="141" customWidth="1"/>
    <col min="14072" max="14072" width="7.85546875" style="141" customWidth="1"/>
    <col min="14073" max="14073" width="7.140625" style="141" customWidth="1"/>
    <col min="14074" max="14074" width="12.140625" style="141" customWidth="1"/>
    <col min="14075" max="14075" width="12.85546875" style="141" customWidth="1"/>
    <col min="14076" max="14076" width="13.28515625" style="141" customWidth="1"/>
    <col min="14077" max="14077" width="42.7109375" style="141" customWidth="1"/>
    <col min="14078" max="14078" width="11" style="141" customWidth="1"/>
    <col min="14079" max="14080" width="6.85546875" style="141" customWidth="1"/>
    <col min="14081" max="14081" width="8.28515625" style="141" customWidth="1"/>
    <col min="14082" max="14088" width="4.85546875" style="141" customWidth="1"/>
    <col min="14089" max="14089" width="10" style="141" customWidth="1"/>
    <col min="14090" max="14326" width="11.140625" style="141"/>
    <col min="14327" max="14327" width="5.42578125" style="141" customWidth="1"/>
    <col min="14328" max="14328" width="7.85546875" style="141" customWidth="1"/>
    <col min="14329" max="14329" width="7.140625" style="141" customWidth="1"/>
    <col min="14330" max="14330" width="12.140625" style="141" customWidth="1"/>
    <col min="14331" max="14331" width="12.85546875" style="141" customWidth="1"/>
    <col min="14332" max="14332" width="13.28515625" style="141" customWidth="1"/>
    <col min="14333" max="14333" width="42.7109375" style="141" customWidth="1"/>
    <col min="14334" max="14334" width="11" style="141" customWidth="1"/>
    <col min="14335" max="14336" width="6.85546875" style="141" customWidth="1"/>
    <col min="14337" max="14337" width="8.28515625" style="141" customWidth="1"/>
    <col min="14338" max="14344" width="4.85546875" style="141" customWidth="1"/>
    <col min="14345" max="14345" width="10" style="141" customWidth="1"/>
    <col min="14346" max="14582" width="11.140625" style="141"/>
    <col min="14583" max="14583" width="5.42578125" style="141" customWidth="1"/>
    <col min="14584" max="14584" width="7.85546875" style="141" customWidth="1"/>
    <col min="14585" max="14585" width="7.140625" style="141" customWidth="1"/>
    <col min="14586" max="14586" width="12.140625" style="141" customWidth="1"/>
    <col min="14587" max="14587" width="12.85546875" style="141" customWidth="1"/>
    <col min="14588" max="14588" width="13.28515625" style="141" customWidth="1"/>
    <col min="14589" max="14589" width="42.7109375" style="141" customWidth="1"/>
    <col min="14590" max="14590" width="11" style="141" customWidth="1"/>
    <col min="14591" max="14592" width="6.85546875" style="141" customWidth="1"/>
    <col min="14593" max="14593" width="8.28515625" style="141" customWidth="1"/>
    <col min="14594" max="14600" width="4.85546875" style="141" customWidth="1"/>
    <col min="14601" max="14601" width="10" style="141" customWidth="1"/>
    <col min="14602" max="14838" width="11.140625" style="141"/>
    <col min="14839" max="14839" width="5.42578125" style="141" customWidth="1"/>
    <col min="14840" max="14840" width="7.85546875" style="141" customWidth="1"/>
    <col min="14841" max="14841" width="7.140625" style="141" customWidth="1"/>
    <col min="14842" max="14842" width="12.140625" style="141" customWidth="1"/>
    <col min="14843" max="14843" width="12.85546875" style="141" customWidth="1"/>
    <col min="14844" max="14844" width="13.28515625" style="141" customWidth="1"/>
    <col min="14845" max="14845" width="42.7109375" style="141" customWidth="1"/>
    <col min="14846" max="14846" width="11" style="141" customWidth="1"/>
    <col min="14847" max="14848" width="6.85546875" style="141" customWidth="1"/>
    <col min="14849" max="14849" width="8.28515625" style="141" customWidth="1"/>
    <col min="14850" max="14856" width="4.85546875" style="141" customWidth="1"/>
    <col min="14857" max="14857" width="10" style="141" customWidth="1"/>
    <col min="14858" max="15094" width="11.140625" style="141"/>
    <col min="15095" max="15095" width="5.42578125" style="141" customWidth="1"/>
    <col min="15096" max="15096" width="7.85546875" style="141" customWidth="1"/>
    <col min="15097" max="15097" width="7.140625" style="141" customWidth="1"/>
    <col min="15098" max="15098" width="12.140625" style="141" customWidth="1"/>
    <col min="15099" max="15099" width="12.85546875" style="141" customWidth="1"/>
    <col min="15100" max="15100" width="13.28515625" style="141" customWidth="1"/>
    <col min="15101" max="15101" width="42.7109375" style="141" customWidth="1"/>
    <col min="15102" max="15102" width="11" style="141" customWidth="1"/>
    <col min="15103" max="15104" width="6.85546875" style="141" customWidth="1"/>
    <col min="15105" max="15105" width="8.28515625" style="141" customWidth="1"/>
    <col min="15106" max="15112" width="4.85546875" style="141" customWidth="1"/>
    <col min="15113" max="15113" width="10" style="141" customWidth="1"/>
    <col min="15114" max="15350" width="11.140625" style="141"/>
    <col min="15351" max="15351" width="5.42578125" style="141" customWidth="1"/>
    <col min="15352" max="15352" width="7.85546875" style="141" customWidth="1"/>
    <col min="15353" max="15353" width="7.140625" style="141" customWidth="1"/>
    <col min="15354" max="15354" width="12.140625" style="141" customWidth="1"/>
    <col min="15355" max="15355" width="12.85546875" style="141" customWidth="1"/>
    <col min="15356" max="15356" width="13.28515625" style="141" customWidth="1"/>
    <col min="15357" max="15357" width="42.7109375" style="141" customWidth="1"/>
    <col min="15358" max="15358" width="11" style="141" customWidth="1"/>
    <col min="15359" max="15360" width="6.85546875" style="141" customWidth="1"/>
    <col min="15361" max="15361" width="8.28515625" style="141" customWidth="1"/>
    <col min="15362" max="15368" width="4.85546875" style="141" customWidth="1"/>
    <col min="15369" max="15369" width="10" style="141" customWidth="1"/>
    <col min="15370" max="15606" width="11.140625" style="141"/>
    <col min="15607" max="15607" width="5.42578125" style="141" customWidth="1"/>
    <col min="15608" max="15608" width="7.85546875" style="141" customWidth="1"/>
    <col min="15609" max="15609" width="7.140625" style="141" customWidth="1"/>
    <col min="15610" max="15610" width="12.140625" style="141" customWidth="1"/>
    <col min="15611" max="15611" width="12.85546875" style="141" customWidth="1"/>
    <col min="15612" max="15612" width="13.28515625" style="141" customWidth="1"/>
    <col min="15613" max="15613" width="42.7109375" style="141" customWidth="1"/>
    <col min="15614" max="15614" width="11" style="141" customWidth="1"/>
    <col min="15615" max="15616" width="6.85546875" style="141" customWidth="1"/>
    <col min="15617" max="15617" width="8.28515625" style="141" customWidth="1"/>
    <col min="15618" max="15624" width="4.85546875" style="141" customWidth="1"/>
    <col min="15625" max="15625" width="10" style="141" customWidth="1"/>
    <col min="15626" max="15862" width="11.140625" style="141"/>
    <col min="15863" max="15863" width="5.42578125" style="141" customWidth="1"/>
    <col min="15864" max="15864" width="7.85546875" style="141" customWidth="1"/>
    <col min="15865" max="15865" width="7.140625" style="141" customWidth="1"/>
    <col min="15866" max="15866" width="12.140625" style="141" customWidth="1"/>
    <col min="15867" max="15867" width="12.85546875" style="141" customWidth="1"/>
    <col min="15868" max="15868" width="13.28515625" style="141" customWidth="1"/>
    <col min="15869" max="15869" width="42.7109375" style="141" customWidth="1"/>
    <col min="15870" max="15870" width="11" style="141" customWidth="1"/>
    <col min="15871" max="15872" width="6.85546875" style="141" customWidth="1"/>
    <col min="15873" max="15873" width="8.28515625" style="141" customWidth="1"/>
    <col min="15874" max="15880" width="4.85546875" style="141" customWidth="1"/>
    <col min="15881" max="15881" width="10" style="141" customWidth="1"/>
    <col min="15882" max="16118" width="11.140625" style="141"/>
    <col min="16119" max="16119" width="5.42578125" style="141" customWidth="1"/>
    <col min="16120" max="16120" width="7.85546875" style="141" customWidth="1"/>
    <col min="16121" max="16121" width="7.140625" style="141" customWidth="1"/>
    <col min="16122" max="16122" width="12.140625" style="141" customWidth="1"/>
    <col min="16123" max="16123" width="12.85546875" style="141" customWidth="1"/>
    <col min="16124" max="16124" width="13.28515625" style="141" customWidth="1"/>
    <col min="16125" max="16125" width="42.7109375" style="141" customWidth="1"/>
    <col min="16126" max="16126" width="11" style="141" customWidth="1"/>
    <col min="16127" max="16128" width="6.85546875" style="141" customWidth="1"/>
    <col min="16129" max="16129" width="8.28515625" style="141" customWidth="1"/>
    <col min="16130" max="16136" width="4.85546875" style="141" customWidth="1"/>
    <col min="16137" max="16137" width="10" style="141" customWidth="1"/>
    <col min="16138" max="16384" width="11.140625" style="141"/>
  </cols>
  <sheetData>
    <row r="1" spans="1:31" s="2" customFormat="1" ht="19.5" customHeight="1">
      <c r="B1" s="1" t="s">
        <v>1240</v>
      </c>
      <c r="G1" s="3"/>
      <c r="H1" s="3"/>
      <c r="K1" s="302"/>
      <c r="L1" s="302"/>
      <c r="M1" s="302"/>
    </row>
    <row r="2" spans="1:31" s="147" customFormat="1" ht="18" customHeight="1">
      <c r="A2" s="507" t="s">
        <v>1441</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row>
    <row r="3" spans="1:31" s="147" customFormat="1" ht="18" customHeight="1">
      <c r="A3" s="507" t="s">
        <v>1323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row>
    <row r="4" spans="1:31" s="147" customFormat="1" ht="18" customHeight="1">
      <c r="A4" s="507" t="s">
        <v>162</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31" s="2" customFormat="1" ht="18" customHeight="1">
      <c r="A5" s="516" t="s">
        <v>1225</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row>
    <row r="6" spans="1:31" s="115" customFormat="1" ht="18" customHeight="1">
      <c r="A6" s="509" t="s">
        <v>1442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row>
    <row r="7" spans="1:31" s="115" customFormat="1" ht="21.75" customHeight="1">
      <c r="A7" s="503" t="s">
        <v>0</v>
      </c>
      <c r="B7" s="503" t="s">
        <v>120</v>
      </c>
      <c r="C7" s="503" t="s">
        <v>121</v>
      </c>
      <c r="D7" s="503" t="s">
        <v>1448</v>
      </c>
      <c r="E7" s="503" t="s">
        <v>1447</v>
      </c>
      <c r="F7" s="503" t="s">
        <v>119</v>
      </c>
      <c r="G7" s="503" t="s">
        <v>118</v>
      </c>
      <c r="H7" s="503" t="s">
        <v>117</v>
      </c>
      <c r="I7" s="503" t="s">
        <v>116</v>
      </c>
      <c r="J7" s="503" t="s">
        <v>1</v>
      </c>
      <c r="K7" s="506" t="s">
        <v>1325</v>
      </c>
      <c r="L7" s="506" t="s">
        <v>1446</v>
      </c>
      <c r="M7" s="506" t="s">
        <v>1445</v>
      </c>
      <c r="N7" s="505" t="s">
        <v>1443</v>
      </c>
      <c r="O7" s="505"/>
      <c r="P7" s="505"/>
      <c r="Q7" s="505"/>
      <c r="R7" s="505"/>
      <c r="S7" s="505"/>
      <c r="T7" s="505"/>
      <c r="U7" s="505"/>
      <c r="V7" s="505"/>
      <c r="W7" s="505"/>
      <c r="X7" s="505"/>
      <c r="Y7" s="505"/>
      <c r="Z7" s="505"/>
      <c r="AA7" s="505"/>
      <c r="AB7" s="505"/>
      <c r="AC7" s="505"/>
      <c r="AD7" s="505"/>
      <c r="AE7" s="505"/>
    </row>
    <row r="8" spans="1:31" s="115" customFormat="1" ht="72">
      <c r="A8" s="504"/>
      <c r="B8" s="504"/>
      <c r="C8" s="504"/>
      <c r="D8" s="504"/>
      <c r="E8" s="504"/>
      <c r="F8" s="504"/>
      <c r="G8" s="504"/>
      <c r="H8" s="504"/>
      <c r="I8" s="504"/>
      <c r="J8" s="504"/>
      <c r="K8" s="506"/>
      <c r="L8" s="506"/>
      <c r="M8" s="506"/>
      <c r="N8" s="488" t="s">
        <v>1450</v>
      </c>
      <c r="O8" s="488" t="s">
        <v>1365</v>
      </c>
      <c r="P8" s="488" t="s">
        <v>1451</v>
      </c>
      <c r="Q8" s="488" t="s">
        <v>1367</v>
      </c>
      <c r="R8" s="488" t="s">
        <v>1368</v>
      </c>
      <c r="S8" s="488" t="s">
        <v>1452</v>
      </c>
      <c r="T8" s="488" t="s">
        <v>1453</v>
      </c>
      <c r="U8" s="488" t="s">
        <v>1454</v>
      </c>
      <c r="V8" s="488" t="s">
        <v>1455</v>
      </c>
      <c r="W8" s="488" t="s">
        <v>1456</v>
      </c>
      <c r="X8" s="488" t="s">
        <v>1457</v>
      </c>
      <c r="Y8" s="488" t="s">
        <v>1375</v>
      </c>
      <c r="Z8" s="488" t="s">
        <v>1376</v>
      </c>
      <c r="AA8" s="488" t="s">
        <v>1377</v>
      </c>
      <c r="AB8" s="488" t="s">
        <v>1444</v>
      </c>
      <c r="AC8" s="488" t="s">
        <v>1379</v>
      </c>
      <c r="AD8" s="488" t="s">
        <v>1380</v>
      </c>
      <c r="AE8" s="488" t="s">
        <v>1381</v>
      </c>
    </row>
    <row r="9" spans="1:31">
      <c r="A9" s="112"/>
      <c r="B9" s="23" t="s">
        <v>281</v>
      </c>
      <c r="C9" s="14"/>
      <c r="D9" s="141"/>
      <c r="E9" s="133"/>
      <c r="F9" s="133"/>
      <c r="G9" s="350"/>
      <c r="H9" s="350"/>
      <c r="I9" s="350"/>
      <c r="J9" s="350"/>
      <c r="K9" s="301"/>
      <c r="L9" s="301"/>
      <c r="M9" s="129">
        <f>SUM(M10:M43)</f>
        <v>3386108000</v>
      </c>
      <c r="N9" s="168"/>
      <c r="O9" s="168"/>
      <c r="P9" s="168"/>
      <c r="Q9" s="168"/>
      <c r="R9" s="168"/>
      <c r="S9" s="168"/>
      <c r="T9" s="168"/>
      <c r="U9" s="168"/>
      <c r="V9" s="168"/>
      <c r="W9" s="168"/>
      <c r="X9" s="168"/>
      <c r="Y9" s="168"/>
      <c r="Z9" s="168"/>
      <c r="AA9" s="168"/>
      <c r="AB9" s="168"/>
      <c r="AC9" s="168"/>
      <c r="AD9" s="168"/>
      <c r="AE9" s="168"/>
    </row>
    <row r="10" spans="1:31" ht="76.5">
      <c r="A10" s="22">
        <v>1</v>
      </c>
      <c r="B10" s="24">
        <v>92</v>
      </c>
      <c r="C10" s="25">
        <v>479</v>
      </c>
      <c r="D10" s="26" t="s">
        <v>71</v>
      </c>
      <c r="E10" s="26" t="s">
        <v>71</v>
      </c>
      <c r="F10" s="6" t="s">
        <v>1152</v>
      </c>
      <c r="G10" s="6" t="s">
        <v>1153</v>
      </c>
      <c r="H10" s="6" t="s">
        <v>1154</v>
      </c>
      <c r="I10" s="24" t="s">
        <v>115</v>
      </c>
      <c r="J10" s="24" t="s">
        <v>5</v>
      </c>
      <c r="K10" s="46">
        <v>23</v>
      </c>
      <c r="L10" s="46">
        <v>1621000</v>
      </c>
      <c r="M10" s="46">
        <f t="shared" ref="M10:M43" si="0">L10*K10</f>
        <v>37283000</v>
      </c>
      <c r="N10" s="168">
        <v>0</v>
      </c>
      <c r="O10" s="168">
        <v>0</v>
      </c>
      <c r="P10" s="168">
        <v>0</v>
      </c>
      <c r="Q10" s="168">
        <v>3</v>
      </c>
      <c r="R10" s="168">
        <v>0</v>
      </c>
      <c r="S10" s="168">
        <v>0</v>
      </c>
      <c r="T10" s="168">
        <v>0</v>
      </c>
      <c r="U10" s="168">
        <v>20</v>
      </c>
      <c r="V10" s="168">
        <v>0</v>
      </c>
      <c r="W10" s="168">
        <v>0</v>
      </c>
      <c r="X10" s="168">
        <v>0</v>
      </c>
      <c r="Y10" s="168">
        <v>0</v>
      </c>
      <c r="Z10" s="168">
        <v>0</v>
      </c>
      <c r="AA10" s="168">
        <v>0</v>
      </c>
      <c r="AB10" s="168">
        <v>0</v>
      </c>
      <c r="AC10" s="168">
        <v>0</v>
      </c>
      <c r="AD10" s="168">
        <v>0</v>
      </c>
      <c r="AE10" s="168">
        <v>0</v>
      </c>
    </row>
    <row r="11" spans="1:31" ht="76.5">
      <c r="A11" s="22">
        <v>2</v>
      </c>
      <c r="B11" s="24">
        <v>93</v>
      </c>
      <c r="C11" s="25">
        <v>480</v>
      </c>
      <c r="D11" s="28" t="s">
        <v>284</v>
      </c>
      <c r="E11" s="28" t="s">
        <v>284</v>
      </c>
      <c r="F11" s="29" t="s">
        <v>1155</v>
      </c>
      <c r="G11" s="6" t="s">
        <v>1156</v>
      </c>
      <c r="H11" s="6" t="s">
        <v>1154</v>
      </c>
      <c r="I11" s="24" t="s">
        <v>115</v>
      </c>
      <c r="J11" s="24" t="s">
        <v>5</v>
      </c>
      <c r="K11" s="46">
        <v>5</v>
      </c>
      <c r="L11" s="46">
        <v>7738000</v>
      </c>
      <c r="M11" s="46">
        <f t="shared" si="0"/>
        <v>38690000</v>
      </c>
      <c r="N11" s="168">
        <v>0</v>
      </c>
      <c r="O11" s="168">
        <v>0</v>
      </c>
      <c r="P11" s="168">
        <v>0</v>
      </c>
      <c r="Q11" s="168">
        <v>0</v>
      </c>
      <c r="R11" s="168">
        <v>0</v>
      </c>
      <c r="S11" s="168">
        <v>0</v>
      </c>
      <c r="T11" s="168">
        <v>0</v>
      </c>
      <c r="U11" s="168">
        <v>5</v>
      </c>
      <c r="V11" s="168">
        <v>0</v>
      </c>
      <c r="W11" s="168">
        <v>0</v>
      </c>
      <c r="X11" s="168">
        <v>0</v>
      </c>
      <c r="Y11" s="168">
        <v>0</v>
      </c>
      <c r="Z11" s="168">
        <v>0</v>
      </c>
      <c r="AA11" s="168">
        <v>0</v>
      </c>
      <c r="AB11" s="168">
        <v>0</v>
      </c>
      <c r="AC11" s="168">
        <v>0</v>
      </c>
      <c r="AD11" s="168">
        <v>0</v>
      </c>
      <c r="AE11" s="168">
        <v>0</v>
      </c>
    </row>
    <row r="12" spans="1:31" ht="76.5">
      <c r="A12" s="22">
        <v>3</v>
      </c>
      <c r="B12" s="24">
        <v>94</v>
      </c>
      <c r="C12" s="25">
        <v>481</v>
      </c>
      <c r="D12" s="28" t="s">
        <v>286</v>
      </c>
      <c r="E12" s="28" t="s">
        <v>286</v>
      </c>
      <c r="F12" s="29" t="s">
        <v>1157</v>
      </c>
      <c r="G12" s="6" t="s">
        <v>1158</v>
      </c>
      <c r="H12" s="6" t="s">
        <v>1154</v>
      </c>
      <c r="I12" s="24" t="s">
        <v>115</v>
      </c>
      <c r="J12" s="24" t="s">
        <v>5</v>
      </c>
      <c r="K12" s="46">
        <v>13</v>
      </c>
      <c r="L12" s="46">
        <v>4633000</v>
      </c>
      <c r="M12" s="46">
        <f t="shared" si="0"/>
        <v>60229000</v>
      </c>
      <c r="N12" s="168">
        <v>0</v>
      </c>
      <c r="O12" s="168">
        <v>0</v>
      </c>
      <c r="P12" s="168">
        <v>0</v>
      </c>
      <c r="Q12" s="168">
        <v>2</v>
      </c>
      <c r="R12" s="168">
        <v>0</v>
      </c>
      <c r="S12" s="168">
        <v>0</v>
      </c>
      <c r="T12" s="168">
        <v>0</v>
      </c>
      <c r="U12" s="168">
        <v>10</v>
      </c>
      <c r="V12" s="168">
        <v>0</v>
      </c>
      <c r="W12" s="168">
        <v>0</v>
      </c>
      <c r="X12" s="168">
        <v>1</v>
      </c>
      <c r="Y12" s="168">
        <v>0</v>
      </c>
      <c r="Z12" s="168">
        <v>0</v>
      </c>
      <c r="AA12" s="168">
        <v>0</v>
      </c>
      <c r="AB12" s="168">
        <v>0</v>
      </c>
      <c r="AC12" s="168">
        <v>0</v>
      </c>
      <c r="AD12" s="168">
        <v>0</v>
      </c>
      <c r="AE12" s="168">
        <v>0</v>
      </c>
    </row>
    <row r="13" spans="1:31" ht="76.5">
      <c r="A13" s="22">
        <v>4</v>
      </c>
      <c r="B13" s="24">
        <v>95</v>
      </c>
      <c r="C13" s="25">
        <v>482</v>
      </c>
      <c r="D13" s="28" t="s">
        <v>289</v>
      </c>
      <c r="E13" s="28" t="s">
        <v>289</v>
      </c>
      <c r="F13" s="29" t="s">
        <v>1159</v>
      </c>
      <c r="G13" s="6" t="s">
        <v>1160</v>
      </c>
      <c r="H13" s="6" t="s">
        <v>1154</v>
      </c>
      <c r="I13" s="24" t="s">
        <v>115</v>
      </c>
      <c r="J13" s="24" t="s">
        <v>5</v>
      </c>
      <c r="K13" s="46">
        <v>11</v>
      </c>
      <c r="L13" s="46">
        <v>4108000</v>
      </c>
      <c r="M13" s="46">
        <f t="shared" si="0"/>
        <v>45188000</v>
      </c>
      <c r="N13" s="168">
        <v>0</v>
      </c>
      <c r="O13" s="168">
        <v>0</v>
      </c>
      <c r="P13" s="168">
        <v>0</v>
      </c>
      <c r="Q13" s="168">
        <v>0</v>
      </c>
      <c r="R13" s="168">
        <v>0</v>
      </c>
      <c r="S13" s="168">
        <v>0</v>
      </c>
      <c r="T13" s="168">
        <v>0</v>
      </c>
      <c r="U13" s="168">
        <v>10</v>
      </c>
      <c r="V13" s="168">
        <v>0</v>
      </c>
      <c r="W13" s="168">
        <v>0</v>
      </c>
      <c r="X13" s="168">
        <v>1</v>
      </c>
      <c r="Y13" s="168">
        <v>0</v>
      </c>
      <c r="Z13" s="168">
        <v>0</v>
      </c>
      <c r="AA13" s="168">
        <v>0</v>
      </c>
      <c r="AB13" s="168">
        <v>0</v>
      </c>
      <c r="AC13" s="168">
        <v>0</v>
      </c>
      <c r="AD13" s="168">
        <v>0</v>
      </c>
      <c r="AE13" s="168">
        <v>0</v>
      </c>
    </row>
    <row r="14" spans="1:31" ht="76.5">
      <c r="A14" s="22">
        <v>5</v>
      </c>
      <c r="B14" s="24">
        <v>96</v>
      </c>
      <c r="C14" s="25">
        <v>483</v>
      </c>
      <c r="D14" s="28" t="s">
        <v>291</v>
      </c>
      <c r="E14" s="28" t="s">
        <v>291</v>
      </c>
      <c r="F14" s="29" t="s">
        <v>1155</v>
      </c>
      <c r="G14" s="6" t="s">
        <v>1161</v>
      </c>
      <c r="H14" s="6" t="s">
        <v>1154</v>
      </c>
      <c r="I14" s="24" t="s">
        <v>115</v>
      </c>
      <c r="J14" s="24" t="s">
        <v>5</v>
      </c>
      <c r="K14" s="46">
        <v>30</v>
      </c>
      <c r="L14" s="46">
        <v>2214000</v>
      </c>
      <c r="M14" s="46">
        <f t="shared" si="0"/>
        <v>66420000</v>
      </c>
      <c r="N14" s="168">
        <v>0</v>
      </c>
      <c r="O14" s="168">
        <v>0</v>
      </c>
      <c r="P14" s="168">
        <v>0</v>
      </c>
      <c r="Q14" s="168">
        <v>0</v>
      </c>
      <c r="R14" s="168">
        <v>0</v>
      </c>
      <c r="S14" s="168">
        <v>0</v>
      </c>
      <c r="T14" s="168">
        <v>0</v>
      </c>
      <c r="U14" s="168">
        <v>30</v>
      </c>
      <c r="V14" s="168">
        <v>0</v>
      </c>
      <c r="W14" s="168">
        <v>0</v>
      </c>
      <c r="X14" s="168">
        <v>0</v>
      </c>
      <c r="Y14" s="168">
        <v>0</v>
      </c>
      <c r="Z14" s="168">
        <v>0</v>
      </c>
      <c r="AA14" s="168">
        <v>0</v>
      </c>
      <c r="AB14" s="168">
        <v>0</v>
      </c>
      <c r="AC14" s="168">
        <v>0</v>
      </c>
      <c r="AD14" s="168">
        <v>0</v>
      </c>
      <c r="AE14" s="168">
        <v>0</v>
      </c>
    </row>
    <row r="15" spans="1:31" ht="76.5">
      <c r="A15" s="22">
        <v>6</v>
      </c>
      <c r="B15" s="24">
        <v>97</v>
      </c>
      <c r="C15" s="25">
        <v>484</v>
      </c>
      <c r="D15" s="28" t="s">
        <v>6</v>
      </c>
      <c r="E15" s="28" t="s">
        <v>6</v>
      </c>
      <c r="F15" s="29" t="s">
        <v>1152</v>
      </c>
      <c r="G15" s="6" t="s">
        <v>1162</v>
      </c>
      <c r="H15" s="6" t="s">
        <v>1154</v>
      </c>
      <c r="I15" s="24" t="s">
        <v>115</v>
      </c>
      <c r="J15" s="24" t="s">
        <v>5</v>
      </c>
      <c r="K15" s="46">
        <v>28</v>
      </c>
      <c r="L15" s="46">
        <v>2929000</v>
      </c>
      <c r="M15" s="46">
        <f t="shared" si="0"/>
        <v>82012000</v>
      </c>
      <c r="N15" s="168">
        <v>0</v>
      </c>
      <c r="O15" s="168">
        <v>0</v>
      </c>
      <c r="P15" s="168">
        <v>0</v>
      </c>
      <c r="Q15" s="168">
        <v>3</v>
      </c>
      <c r="R15" s="168">
        <v>0</v>
      </c>
      <c r="S15" s="168">
        <v>0</v>
      </c>
      <c r="T15" s="168">
        <v>0</v>
      </c>
      <c r="U15" s="168">
        <v>24</v>
      </c>
      <c r="V15" s="168">
        <v>0</v>
      </c>
      <c r="W15" s="168">
        <v>0</v>
      </c>
      <c r="X15" s="168">
        <v>1</v>
      </c>
      <c r="Y15" s="168">
        <v>0</v>
      </c>
      <c r="Z15" s="168">
        <v>0</v>
      </c>
      <c r="AA15" s="168">
        <v>0</v>
      </c>
      <c r="AB15" s="168">
        <v>0</v>
      </c>
      <c r="AC15" s="168">
        <v>0</v>
      </c>
      <c r="AD15" s="168">
        <v>0</v>
      </c>
      <c r="AE15" s="168">
        <v>0</v>
      </c>
    </row>
    <row r="16" spans="1:31" ht="76.5">
      <c r="A16" s="22">
        <v>7</v>
      </c>
      <c r="B16" s="24">
        <v>98</v>
      </c>
      <c r="C16" s="25">
        <v>485</v>
      </c>
      <c r="D16" s="28" t="s">
        <v>81</v>
      </c>
      <c r="E16" s="28" t="s">
        <v>81</v>
      </c>
      <c r="F16" s="29" t="s">
        <v>1163</v>
      </c>
      <c r="G16" s="6" t="s">
        <v>1164</v>
      </c>
      <c r="H16" s="6" t="s">
        <v>1154</v>
      </c>
      <c r="I16" s="24" t="s">
        <v>115</v>
      </c>
      <c r="J16" s="24" t="s">
        <v>5</v>
      </c>
      <c r="K16" s="46">
        <v>104</v>
      </c>
      <c r="L16" s="46">
        <v>1772000</v>
      </c>
      <c r="M16" s="46">
        <f t="shared" si="0"/>
        <v>184288000</v>
      </c>
      <c r="N16" s="168">
        <v>0</v>
      </c>
      <c r="O16" s="168">
        <v>0</v>
      </c>
      <c r="P16" s="168">
        <v>0</v>
      </c>
      <c r="Q16" s="168">
        <v>4</v>
      </c>
      <c r="R16" s="168">
        <v>0</v>
      </c>
      <c r="S16" s="168">
        <v>0</v>
      </c>
      <c r="T16" s="168">
        <v>0</v>
      </c>
      <c r="U16" s="168">
        <v>100</v>
      </c>
      <c r="V16" s="168">
        <v>0</v>
      </c>
      <c r="W16" s="168">
        <v>0</v>
      </c>
      <c r="X16" s="168">
        <v>0</v>
      </c>
      <c r="Y16" s="168">
        <v>0</v>
      </c>
      <c r="Z16" s="168">
        <v>0</v>
      </c>
      <c r="AA16" s="168">
        <v>0</v>
      </c>
      <c r="AB16" s="168">
        <v>0</v>
      </c>
      <c r="AC16" s="168">
        <v>0</v>
      </c>
      <c r="AD16" s="168">
        <v>0</v>
      </c>
      <c r="AE16" s="168">
        <v>0</v>
      </c>
    </row>
    <row r="17" spans="1:31" ht="76.5">
      <c r="A17" s="22">
        <v>8</v>
      </c>
      <c r="B17" s="24">
        <v>99</v>
      </c>
      <c r="C17" s="25" t="s">
        <v>1165</v>
      </c>
      <c r="D17" s="28" t="s">
        <v>296</v>
      </c>
      <c r="E17" s="28" t="s">
        <v>296</v>
      </c>
      <c r="F17" s="29" t="s">
        <v>1166</v>
      </c>
      <c r="G17" s="6" t="s">
        <v>1167</v>
      </c>
      <c r="H17" s="6" t="s">
        <v>1154</v>
      </c>
      <c r="I17" s="24" t="s">
        <v>115</v>
      </c>
      <c r="J17" s="24" t="s">
        <v>5</v>
      </c>
      <c r="K17" s="46">
        <v>48</v>
      </c>
      <c r="L17" s="46">
        <v>2811000</v>
      </c>
      <c r="M17" s="46">
        <f t="shared" si="0"/>
        <v>134928000</v>
      </c>
      <c r="N17" s="168">
        <v>0</v>
      </c>
      <c r="O17" s="168">
        <v>0</v>
      </c>
      <c r="P17" s="168">
        <v>0</v>
      </c>
      <c r="Q17" s="168">
        <v>8</v>
      </c>
      <c r="R17" s="168">
        <v>0</v>
      </c>
      <c r="S17" s="168">
        <v>0</v>
      </c>
      <c r="T17" s="168">
        <v>0</v>
      </c>
      <c r="U17" s="168">
        <v>40</v>
      </c>
      <c r="V17" s="168">
        <v>0</v>
      </c>
      <c r="W17" s="168">
        <v>0</v>
      </c>
      <c r="X17" s="168">
        <v>0</v>
      </c>
      <c r="Y17" s="168">
        <v>0</v>
      </c>
      <c r="Z17" s="168">
        <v>0</v>
      </c>
      <c r="AA17" s="168">
        <v>0</v>
      </c>
      <c r="AB17" s="168">
        <v>0</v>
      </c>
      <c r="AC17" s="168">
        <v>0</v>
      </c>
      <c r="AD17" s="168">
        <v>0</v>
      </c>
      <c r="AE17" s="168">
        <v>0</v>
      </c>
    </row>
    <row r="18" spans="1:31" ht="76.5">
      <c r="A18" s="22">
        <v>9</v>
      </c>
      <c r="B18" s="24">
        <v>100</v>
      </c>
      <c r="C18" s="25" t="s">
        <v>1168</v>
      </c>
      <c r="D18" s="28" t="s">
        <v>11</v>
      </c>
      <c r="E18" s="28" t="s">
        <v>11</v>
      </c>
      <c r="F18" s="29" t="s">
        <v>1169</v>
      </c>
      <c r="G18" s="6" t="s">
        <v>1170</v>
      </c>
      <c r="H18" s="6" t="s">
        <v>1154</v>
      </c>
      <c r="I18" s="24" t="s">
        <v>115</v>
      </c>
      <c r="J18" s="24" t="s">
        <v>5</v>
      </c>
      <c r="K18" s="46">
        <v>76</v>
      </c>
      <c r="L18" s="46">
        <v>1791000</v>
      </c>
      <c r="M18" s="46">
        <f t="shared" si="0"/>
        <v>136116000</v>
      </c>
      <c r="N18" s="168">
        <v>0</v>
      </c>
      <c r="O18" s="168">
        <v>0</v>
      </c>
      <c r="P18" s="168">
        <v>0</v>
      </c>
      <c r="Q18" s="168">
        <v>4</v>
      </c>
      <c r="R18" s="168">
        <v>0</v>
      </c>
      <c r="S18" s="168">
        <v>0</v>
      </c>
      <c r="T18" s="168">
        <v>0</v>
      </c>
      <c r="U18" s="168">
        <v>70</v>
      </c>
      <c r="V18" s="168">
        <v>0</v>
      </c>
      <c r="W18" s="168">
        <v>0</v>
      </c>
      <c r="X18" s="168">
        <v>2</v>
      </c>
      <c r="Y18" s="168">
        <v>0</v>
      </c>
      <c r="Z18" s="168">
        <v>0</v>
      </c>
      <c r="AA18" s="168">
        <v>0</v>
      </c>
      <c r="AB18" s="168">
        <v>0</v>
      </c>
      <c r="AC18" s="168">
        <v>0</v>
      </c>
      <c r="AD18" s="168">
        <v>0</v>
      </c>
      <c r="AE18" s="168">
        <v>0</v>
      </c>
    </row>
    <row r="19" spans="1:31" ht="76.5">
      <c r="A19" s="22">
        <v>10</v>
      </c>
      <c r="B19" s="24">
        <v>101</v>
      </c>
      <c r="C19" s="25" t="s">
        <v>1171</v>
      </c>
      <c r="D19" s="28" t="s">
        <v>299</v>
      </c>
      <c r="E19" s="28" t="s">
        <v>299</v>
      </c>
      <c r="F19" s="29" t="s">
        <v>1172</v>
      </c>
      <c r="G19" s="6" t="s">
        <v>1173</v>
      </c>
      <c r="H19" s="6" t="s">
        <v>1154</v>
      </c>
      <c r="I19" s="24" t="s">
        <v>115</v>
      </c>
      <c r="J19" s="24" t="s">
        <v>5</v>
      </c>
      <c r="K19" s="46">
        <v>55</v>
      </c>
      <c r="L19" s="46">
        <v>3440000</v>
      </c>
      <c r="M19" s="46">
        <f t="shared" si="0"/>
        <v>189200000</v>
      </c>
      <c r="N19" s="168">
        <v>0</v>
      </c>
      <c r="O19" s="168">
        <v>0</v>
      </c>
      <c r="P19" s="168">
        <v>0</v>
      </c>
      <c r="Q19" s="168">
        <v>3</v>
      </c>
      <c r="R19" s="168">
        <v>0</v>
      </c>
      <c r="S19" s="168">
        <v>0</v>
      </c>
      <c r="T19" s="168">
        <v>0</v>
      </c>
      <c r="U19" s="168">
        <v>50</v>
      </c>
      <c r="V19" s="168">
        <v>0</v>
      </c>
      <c r="W19" s="168">
        <v>0</v>
      </c>
      <c r="X19" s="168">
        <v>2</v>
      </c>
      <c r="Y19" s="168">
        <v>0</v>
      </c>
      <c r="Z19" s="168">
        <v>0</v>
      </c>
      <c r="AA19" s="168">
        <v>0</v>
      </c>
      <c r="AB19" s="168">
        <v>0</v>
      </c>
      <c r="AC19" s="168">
        <v>0</v>
      </c>
      <c r="AD19" s="168">
        <v>0</v>
      </c>
      <c r="AE19" s="168">
        <v>0</v>
      </c>
    </row>
    <row r="20" spans="1:31" ht="76.5">
      <c r="A20" s="22">
        <v>11</v>
      </c>
      <c r="B20" s="24">
        <v>102</v>
      </c>
      <c r="C20" s="25" t="s">
        <v>1174</v>
      </c>
      <c r="D20" s="28" t="s">
        <v>301</v>
      </c>
      <c r="E20" s="28" t="s">
        <v>301</v>
      </c>
      <c r="F20" s="29" t="s">
        <v>1172</v>
      </c>
      <c r="G20" s="6" t="s">
        <v>1173</v>
      </c>
      <c r="H20" s="6" t="s">
        <v>1154</v>
      </c>
      <c r="I20" s="24" t="s">
        <v>115</v>
      </c>
      <c r="J20" s="24" t="s">
        <v>5</v>
      </c>
      <c r="K20" s="46">
        <v>55</v>
      </c>
      <c r="L20" s="46">
        <v>3440000</v>
      </c>
      <c r="M20" s="46">
        <f t="shared" si="0"/>
        <v>189200000</v>
      </c>
      <c r="N20" s="168">
        <v>0</v>
      </c>
      <c r="O20" s="168">
        <v>0</v>
      </c>
      <c r="P20" s="168">
        <v>0</v>
      </c>
      <c r="Q20" s="168">
        <v>3</v>
      </c>
      <c r="R20" s="168">
        <v>0</v>
      </c>
      <c r="S20" s="168">
        <v>0</v>
      </c>
      <c r="T20" s="168">
        <v>0</v>
      </c>
      <c r="U20" s="168">
        <v>50</v>
      </c>
      <c r="V20" s="168">
        <v>0</v>
      </c>
      <c r="W20" s="168">
        <v>0</v>
      </c>
      <c r="X20" s="168">
        <v>2</v>
      </c>
      <c r="Y20" s="168">
        <v>0</v>
      </c>
      <c r="Z20" s="168">
        <v>0</v>
      </c>
      <c r="AA20" s="168">
        <v>0</v>
      </c>
      <c r="AB20" s="168">
        <v>0</v>
      </c>
      <c r="AC20" s="168">
        <v>0</v>
      </c>
      <c r="AD20" s="168">
        <v>0</v>
      </c>
      <c r="AE20" s="168">
        <v>0</v>
      </c>
    </row>
    <row r="21" spans="1:31" ht="89.25">
      <c r="A21" s="22">
        <v>12</v>
      </c>
      <c r="B21" s="24">
        <v>103</v>
      </c>
      <c r="C21" s="25" t="s">
        <v>1175</v>
      </c>
      <c r="D21" s="28" t="s">
        <v>79</v>
      </c>
      <c r="E21" s="28" t="s">
        <v>79</v>
      </c>
      <c r="F21" s="29" t="s">
        <v>1176</v>
      </c>
      <c r="G21" s="6" t="s">
        <v>1177</v>
      </c>
      <c r="H21" s="6" t="s">
        <v>1154</v>
      </c>
      <c r="I21" s="24" t="s">
        <v>115</v>
      </c>
      <c r="J21" s="24" t="s">
        <v>5</v>
      </c>
      <c r="K21" s="46">
        <v>25</v>
      </c>
      <c r="L21" s="46">
        <v>14480000</v>
      </c>
      <c r="M21" s="46">
        <f t="shared" si="0"/>
        <v>362000000</v>
      </c>
      <c r="N21" s="168">
        <v>0</v>
      </c>
      <c r="O21" s="168">
        <v>0</v>
      </c>
      <c r="P21" s="168">
        <v>0</v>
      </c>
      <c r="Q21" s="168">
        <v>0</v>
      </c>
      <c r="R21" s="168">
        <v>0</v>
      </c>
      <c r="S21" s="168">
        <v>0</v>
      </c>
      <c r="T21" s="168">
        <v>0</v>
      </c>
      <c r="U21" s="168">
        <v>25</v>
      </c>
      <c r="V21" s="168">
        <v>0</v>
      </c>
      <c r="W21" s="168">
        <v>0</v>
      </c>
      <c r="X21" s="168">
        <v>0</v>
      </c>
      <c r="Y21" s="168">
        <v>0</v>
      </c>
      <c r="Z21" s="168">
        <v>0</v>
      </c>
      <c r="AA21" s="168">
        <v>0</v>
      </c>
      <c r="AB21" s="168">
        <v>0</v>
      </c>
      <c r="AC21" s="168">
        <v>0</v>
      </c>
      <c r="AD21" s="168">
        <v>0</v>
      </c>
      <c r="AE21" s="168">
        <v>0</v>
      </c>
    </row>
    <row r="22" spans="1:31" ht="76.5">
      <c r="A22" s="22">
        <v>13</v>
      </c>
      <c r="B22" s="24">
        <v>104</v>
      </c>
      <c r="C22" s="25" t="s">
        <v>1178</v>
      </c>
      <c r="D22" s="28" t="s">
        <v>304</v>
      </c>
      <c r="E22" s="28" t="s">
        <v>304</v>
      </c>
      <c r="F22" s="29" t="s">
        <v>350</v>
      </c>
      <c r="G22" s="6" t="s">
        <v>1179</v>
      </c>
      <c r="H22" s="6" t="s">
        <v>1154</v>
      </c>
      <c r="I22" s="24" t="s">
        <v>115</v>
      </c>
      <c r="J22" s="24" t="s">
        <v>5</v>
      </c>
      <c r="K22" s="46">
        <v>4</v>
      </c>
      <c r="L22" s="46">
        <v>1550000</v>
      </c>
      <c r="M22" s="46">
        <f t="shared" si="0"/>
        <v>6200000</v>
      </c>
      <c r="N22" s="168">
        <v>0</v>
      </c>
      <c r="O22" s="168">
        <v>0</v>
      </c>
      <c r="P22" s="168">
        <v>0</v>
      </c>
      <c r="Q22" s="168">
        <v>0</v>
      </c>
      <c r="R22" s="168">
        <v>0</v>
      </c>
      <c r="S22" s="168">
        <v>0</v>
      </c>
      <c r="T22" s="168">
        <v>0</v>
      </c>
      <c r="U22" s="168">
        <v>4</v>
      </c>
      <c r="V22" s="168">
        <v>0</v>
      </c>
      <c r="W22" s="168">
        <v>0</v>
      </c>
      <c r="X22" s="168">
        <v>0</v>
      </c>
      <c r="Y22" s="168">
        <v>0</v>
      </c>
      <c r="Z22" s="168">
        <v>0</v>
      </c>
      <c r="AA22" s="168">
        <v>0</v>
      </c>
      <c r="AB22" s="168">
        <v>0</v>
      </c>
      <c r="AC22" s="168">
        <v>0</v>
      </c>
      <c r="AD22" s="168">
        <v>0</v>
      </c>
      <c r="AE22" s="168">
        <v>0</v>
      </c>
    </row>
    <row r="23" spans="1:31" ht="76.5">
      <c r="A23" s="22">
        <v>14</v>
      </c>
      <c r="B23" s="24">
        <v>105</v>
      </c>
      <c r="C23" s="25" t="s">
        <v>1180</v>
      </c>
      <c r="D23" s="28" t="s">
        <v>83</v>
      </c>
      <c r="E23" s="28" t="s">
        <v>83</v>
      </c>
      <c r="F23" s="29" t="s">
        <v>1181</v>
      </c>
      <c r="G23" s="6" t="s">
        <v>1182</v>
      </c>
      <c r="H23" s="6" t="s">
        <v>1154</v>
      </c>
      <c r="I23" s="24" t="s">
        <v>115</v>
      </c>
      <c r="J23" s="24" t="s">
        <v>5</v>
      </c>
      <c r="K23" s="46">
        <v>20</v>
      </c>
      <c r="L23" s="46">
        <v>4192000</v>
      </c>
      <c r="M23" s="46">
        <f t="shared" si="0"/>
        <v>83840000</v>
      </c>
      <c r="N23" s="168">
        <v>0</v>
      </c>
      <c r="O23" s="168">
        <v>0</v>
      </c>
      <c r="P23" s="168">
        <v>0</v>
      </c>
      <c r="Q23" s="168">
        <v>0</v>
      </c>
      <c r="R23" s="168">
        <v>0</v>
      </c>
      <c r="S23" s="168">
        <v>0</v>
      </c>
      <c r="T23" s="168">
        <v>0</v>
      </c>
      <c r="U23" s="168">
        <v>20</v>
      </c>
      <c r="V23" s="168">
        <v>0</v>
      </c>
      <c r="W23" s="168">
        <v>0</v>
      </c>
      <c r="X23" s="168">
        <v>0</v>
      </c>
      <c r="Y23" s="168">
        <v>0</v>
      </c>
      <c r="Z23" s="168">
        <v>0</v>
      </c>
      <c r="AA23" s="168">
        <v>0</v>
      </c>
      <c r="AB23" s="168">
        <v>0</v>
      </c>
      <c r="AC23" s="168">
        <v>0</v>
      </c>
      <c r="AD23" s="168">
        <v>0</v>
      </c>
      <c r="AE23" s="168">
        <v>0</v>
      </c>
    </row>
    <row r="24" spans="1:31" ht="89.25">
      <c r="A24" s="22">
        <v>15</v>
      </c>
      <c r="B24" s="24">
        <v>106</v>
      </c>
      <c r="C24" s="25" t="s">
        <v>1183</v>
      </c>
      <c r="D24" s="28" t="s">
        <v>307</v>
      </c>
      <c r="E24" s="28" t="s">
        <v>307</v>
      </c>
      <c r="F24" s="29" t="s">
        <v>1176</v>
      </c>
      <c r="G24" s="6" t="s">
        <v>1184</v>
      </c>
      <c r="H24" s="6" t="s">
        <v>1154</v>
      </c>
      <c r="I24" s="24" t="s">
        <v>115</v>
      </c>
      <c r="J24" s="24" t="s">
        <v>5</v>
      </c>
      <c r="K24" s="46">
        <v>25</v>
      </c>
      <c r="L24" s="46">
        <v>15582000</v>
      </c>
      <c r="M24" s="46">
        <f t="shared" si="0"/>
        <v>389550000</v>
      </c>
      <c r="N24" s="168">
        <v>0</v>
      </c>
      <c r="O24" s="168">
        <v>0</v>
      </c>
      <c r="P24" s="168">
        <v>0</v>
      </c>
      <c r="Q24" s="168">
        <v>0</v>
      </c>
      <c r="R24" s="168">
        <v>0</v>
      </c>
      <c r="S24" s="168">
        <v>0</v>
      </c>
      <c r="T24" s="168">
        <v>0</v>
      </c>
      <c r="U24" s="168">
        <v>25</v>
      </c>
      <c r="V24" s="168">
        <v>0</v>
      </c>
      <c r="W24" s="168">
        <v>0</v>
      </c>
      <c r="X24" s="168">
        <v>0</v>
      </c>
      <c r="Y24" s="168">
        <v>0</v>
      </c>
      <c r="Z24" s="168">
        <v>0</v>
      </c>
      <c r="AA24" s="168">
        <v>0</v>
      </c>
      <c r="AB24" s="168">
        <v>0</v>
      </c>
      <c r="AC24" s="168">
        <v>0</v>
      </c>
      <c r="AD24" s="168">
        <v>0</v>
      </c>
      <c r="AE24" s="168">
        <v>0</v>
      </c>
    </row>
    <row r="25" spans="1:31" ht="76.5">
      <c r="A25" s="22">
        <v>16</v>
      </c>
      <c r="B25" s="24">
        <v>107</v>
      </c>
      <c r="C25" s="25" t="s">
        <v>1185</v>
      </c>
      <c r="D25" s="28" t="s">
        <v>309</v>
      </c>
      <c r="E25" s="28" t="s">
        <v>309</v>
      </c>
      <c r="F25" s="29" t="s">
        <v>350</v>
      </c>
      <c r="G25" s="6" t="s">
        <v>1186</v>
      </c>
      <c r="H25" s="6" t="s">
        <v>1154</v>
      </c>
      <c r="I25" s="24" t="s">
        <v>115</v>
      </c>
      <c r="J25" s="24" t="s">
        <v>5</v>
      </c>
      <c r="K25" s="46">
        <v>4</v>
      </c>
      <c r="L25" s="46">
        <v>1550000</v>
      </c>
      <c r="M25" s="46">
        <f t="shared" si="0"/>
        <v>6200000</v>
      </c>
      <c r="N25" s="168">
        <v>0</v>
      </c>
      <c r="O25" s="168">
        <v>0</v>
      </c>
      <c r="P25" s="168">
        <v>0</v>
      </c>
      <c r="Q25" s="168">
        <v>0</v>
      </c>
      <c r="R25" s="168">
        <v>0</v>
      </c>
      <c r="S25" s="168">
        <v>0</v>
      </c>
      <c r="T25" s="168">
        <v>0</v>
      </c>
      <c r="U25" s="168">
        <v>4</v>
      </c>
      <c r="V25" s="168">
        <v>0</v>
      </c>
      <c r="W25" s="168">
        <v>0</v>
      </c>
      <c r="X25" s="168">
        <v>0</v>
      </c>
      <c r="Y25" s="168">
        <v>0</v>
      </c>
      <c r="Z25" s="168">
        <v>0</v>
      </c>
      <c r="AA25" s="168">
        <v>0</v>
      </c>
      <c r="AB25" s="168">
        <v>0</v>
      </c>
      <c r="AC25" s="168">
        <v>0</v>
      </c>
      <c r="AD25" s="168">
        <v>0</v>
      </c>
      <c r="AE25" s="168">
        <v>0</v>
      </c>
    </row>
    <row r="26" spans="1:31" ht="76.5">
      <c r="A26" s="22">
        <v>17</v>
      </c>
      <c r="B26" s="24">
        <v>108</v>
      </c>
      <c r="C26" s="25" t="s">
        <v>1187</v>
      </c>
      <c r="D26" s="28" t="s">
        <v>268</v>
      </c>
      <c r="E26" s="28" t="s">
        <v>268</v>
      </c>
      <c r="F26" s="29" t="s">
        <v>1188</v>
      </c>
      <c r="G26" s="6" t="s">
        <v>1189</v>
      </c>
      <c r="H26" s="6" t="s">
        <v>1154</v>
      </c>
      <c r="I26" s="24" t="s">
        <v>115</v>
      </c>
      <c r="J26" s="24" t="s">
        <v>5</v>
      </c>
      <c r="K26" s="46">
        <v>33</v>
      </c>
      <c r="L26" s="46">
        <v>1640000</v>
      </c>
      <c r="M26" s="46">
        <f t="shared" si="0"/>
        <v>54120000</v>
      </c>
      <c r="N26" s="168">
        <v>0</v>
      </c>
      <c r="O26" s="168">
        <v>0</v>
      </c>
      <c r="P26" s="168">
        <v>0</v>
      </c>
      <c r="Q26" s="168">
        <v>3</v>
      </c>
      <c r="R26" s="168">
        <v>0</v>
      </c>
      <c r="S26" s="168">
        <v>0</v>
      </c>
      <c r="T26" s="168">
        <v>0</v>
      </c>
      <c r="U26" s="168">
        <v>30</v>
      </c>
      <c r="V26" s="168">
        <v>0</v>
      </c>
      <c r="W26" s="168">
        <v>0</v>
      </c>
      <c r="X26" s="168">
        <v>0</v>
      </c>
      <c r="Y26" s="168">
        <v>0</v>
      </c>
      <c r="Z26" s="168">
        <v>0</v>
      </c>
      <c r="AA26" s="168">
        <v>0</v>
      </c>
      <c r="AB26" s="168">
        <v>0</v>
      </c>
      <c r="AC26" s="168">
        <v>0</v>
      </c>
      <c r="AD26" s="168">
        <v>0</v>
      </c>
      <c r="AE26" s="168">
        <v>0</v>
      </c>
    </row>
    <row r="27" spans="1:31" ht="76.5">
      <c r="A27" s="22">
        <v>18</v>
      </c>
      <c r="B27" s="24">
        <v>109</v>
      </c>
      <c r="C27" s="25" t="s">
        <v>1190</v>
      </c>
      <c r="D27" s="28" t="s">
        <v>312</v>
      </c>
      <c r="E27" s="28" t="s">
        <v>312</v>
      </c>
      <c r="F27" s="29" t="s">
        <v>1191</v>
      </c>
      <c r="G27" s="6" t="s">
        <v>1192</v>
      </c>
      <c r="H27" s="6" t="s">
        <v>1154</v>
      </c>
      <c r="I27" s="24" t="s">
        <v>115</v>
      </c>
      <c r="J27" s="24" t="s">
        <v>5</v>
      </c>
      <c r="K27" s="46">
        <v>29</v>
      </c>
      <c r="L27" s="46">
        <v>5086000</v>
      </c>
      <c r="M27" s="46">
        <f t="shared" si="0"/>
        <v>147494000</v>
      </c>
      <c r="N27" s="168">
        <v>0</v>
      </c>
      <c r="O27" s="168">
        <v>0</v>
      </c>
      <c r="P27" s="168">
        <v>0</v>
      </c>
      <c r="Q27" s="168">
        <v>3</v>
      </c>
      <c r="R27" s="168">
        <v>0</v>
      </c>
      <c r="S27" s="168">
        <v>0</v>
      </c>
      <c r="T27" s="168">
        <v>0</v>
      </c>
      <c r="U27" s="168">
        <v>25</v>
      </c>
      <c r="V27" s="168">
        <v>0</v>
      </c>
      <c r="W27" s="168">
        <v>0</v>
      </c>
      <c r="X27" s="168">
        <v>1</v>
      </c>
      <c r="Y27" s="168">
        <v>0</v>
      </c>
      <c r="Z27" s="168">
        <v>0</v>
      </c>
      <c r="AA27" s="168">
        <v>0</v>
      </c>
      <c r="AB27" s="168">
        <v>0</v>
      </c>
      <c r="AC27" s="168">
        <v>0</v>
      </c>
      <c r="AD27" s="168">
        <v>0</v>
      </c>
      <c r="AE27" s="168">
        <v>0</v>
      </c>
    </row>
    <row r="28" spans="1:31" ht="76.5">
      <c r="A28" s="22">
        <v>19</v>
      </c>
      <c r="B28" s="24">
        <v>110</v>
      </c>
      <c r="C28" s="25" t="s">
        <v>1193</v>
      </c>
      <c r="D28" s="28" t="s">
        <v>315</v>
      </c>
      <c r="E28" s="28" t="s">
        <v>315</v>
      </c>
      <c r="F28" s="29" t="s">
        <v>1194</v>
      </c>
      <c r="G28" s="6" t="s">
        <v>1195</v>
      </c>
      <c r="H28" s="6" t="s">
        <v>1154</v>
      </c>
      <c r="I28" s="24" t="s">
        <v>115</v>
      </c>
      <c r="J28" s="24" t="s">
        <v>5</v>
      </c>
      <c r="K28" s="46">
        <v>8</v>
      </c>
      <c r="L28" s="46">
        <v>2305000</v>
      </c>
      <c r="M28" s="46">
        <f t="shared" si="0"/>
        <v>18440000</v>
      </c>
      <c r="N28" s="168">
        <v>0</v>
      </c>
      <c r="O28" s="168">
        <v>0</v>
      </c>
      <c r="P28" s="168">
        <v>0</v>
      </c>
      <c r="Q28" s="168">
        <v>2</v>
      </c>
      <c r="R28" s="168">
        <v>0</v>
      </c>
      <c r="S28" s="168">
        <v>0</v>
      </c>
      <c r="T28" s="168">
        <v>0</v>
      </c>
      <c r="U28" s="168">
        <v>5</v>
      </c>
      <c r="V28" s="168">
        <v>0</v>
      </c>
      <c r="W28" s="168">
        <v>0</v>
      </c>
      <c r="X28" s="168">
        <v>1</v>
      </c>
      <c r="Y28" s="168">
        <v>0</v>
      </c>
      <c r="Z28" s="168">
        <v>0</v>
      </c>
      <c r="AA28" s="168">
        <v>0</v>
      </c>
      <c r="AB28" s="168">
        <v>0</v>
      </c>
      <c r="AC28" s="168">
        <v>0</v>
      </c>
      <c r="AD28" s="168">
        <v>0</v>
      </c>
      <c r="AE28" s="168">
        <v>0</v>
      </c>
    </row>
    <row r="29" spans="1:31" ht="76.5">
      <c r="A29" s="22">
        <v>20</v>
      </c>
      <c r="B29" s="24">
        <v>111</v>
      </c>
      <c r="C29" s="25" t="s">
        <v>1196</v>
      </c>
      <c r="D29" s="28" t="s">
        <v>317</v>
      </c>
      <c r="E29" s="28" t="s">
        <v>317</v>
      </c>
      <c r="F29" s="29" t="s">
        <v>1163</v>
      </c>
      <c r="G29" s="6" t="s">
        <v>1197</v>
      </c>
      <c r="H29" s="6" t="s">
        <v>1154</v>
      </c>
      <c r="I29" s="24" t="s">
        <v>115</v>
      </c>
      <c r="J29" s="24" t="s">
        <v>5</v>
      </c>
      <c r="K29" s="46">
        <v>76</v>
      </c>
      <c r="L29" s="46">
        <v>3115000</v>
      </c>
      <c r="M29" s="46">
        <f t="shared" si="0"/>
        <v>236740000</v>
      </c>
      <c r="N29" s="168">
        <v>0</v>
      </c>
      <c r="O29" s="168">
        <v>0</v>
      </c>
      <c r="P29" s="168">
        <v>0</v>
      </c>
      <c r="Q29" s="168">
        <v>4</v>
      </c>
      <c r="R29" s="168">
        <v>0</v>
      </c>
      <c r="S29" s="168">
        <v>0</v>
      </c>
      <c r="T29" s="168">
        <v>0</v>
      </c>
      <c r="U29" s="168">
        <v>70</v>
      </c>
      <c r="V29" s="168">
        <v>0</v>
      </c>
      <c r="W29" s="168">
        <v>0</v>
      </c>
      <c r="X29" s="168">
        <v>2</v>
      </c>
      <c r="Y29" s="168">
        <v>0</v>
      </c>
      <c r="Z29" s="168">
        <v>0</v>
      </c>
      <c r="AA29" s="168">
        <v>0</v>
      </c>
      <c r="AB29" s="168">
        <v>0</v>
      </c>
      <c r="AC29" s="168">
        <v>0</v>
      </c>
      <c r="AD29" s="168">
        <v>0</v>
      </c>
      <c r="AE29" s="168">
        <v>0</v>
      </c>
    </row>
    <row r="30" spans="1:31" ht="102">
      <c r="A30" s="22">
        <v>21</v>
      </c>
      <c r="B30" s="24">
        <v>112</v>
      </c>
      <c r="C30" s="25" t="s">
        <v>1019</v>
      </c>
      <c r="D30" s="28" t="s">
        <v>319</v>
      </c>
      <c r="E30" s="28" t="s">
        <v>319</v>
      </c>
      <c r="F30" s="29" t="s">
        <v>322</v>
      </c>
      <c r="G30" s="6" t="s">
        <v>1198</v>
      </c>
      <c r="H30" s="6" t="s">
        <v>822</v>
      </c>
      <c r="I30" s="24" t="s">
        <v>360</v>
      </c>
      <c r="J30" s="24" t="s">
        <v>113</v>
      </c>
      <c r="K30" s="46">
        <v>18</v>
      </c>
      <c r="L30" s="46">
        <v>1087000</v>
      </c>
      <c r="M30" s="46">
        <f t="shared" si="0"/>
        <v>19566000</v>
      </c>
      <c r="N30" s="168">
        <v>0</v>
      </c>
      <c r="O30" s="168">
        <v>0</v>
      </c>
      <c r="P30" s="168">
        <v>0</v>
      </c>
      <c r="Q30" s="168">
        <v>0</v>
      </c>
      <c r="R30" s="168">
        <v>0</v>
      </c>
      <c r="S30" s="168">
        <v>0</v>
      </c>
      <c r="T30" s="168">
        <v>0</v>
      </c>
      <c r="U30" s="168">
        <v>18</v>
      </c>
      <c r="V30" s="168">
        <v>0</v>
      </c>
      <c r="W30" s="168">
        <v>0</v>
      </c>
      <c r="X30" s="168">
        <v>0</v>
      </c>
      <c r="Y30" s="168">
        <v>0</v>
      </c>
      <c r="Z30" s="168">
        <v>0</v>
      </c>
      <c r="AA30" s="168">
        <v>0</v>
      </c>
      <c r="AB30" s="168">
        <v>0</v>
      </c>
      <c r="AC30" s="168">
        <v>0</v>
      </c>
      <c r="AD30" s="168">
        <v>0</v>
      </c>
      <c r="AE30" s="168">
        <v>0</v>
      </c>
    </row>
    <row r="31" spans="1:31" ht="89.25">
      <c r="A31" s="22">
        <v>22</v>
      </c>
      <c r="B31" s="24">
        <v>113</v>
      </c>
      <c r="C31" s="25" t="s">
        <v>1010</v>
      </c>
      <c r="D31" s="28" t="s">
        <v>321</v>
      </c>
      <c r="E31" s="28" t="s">
        <v>321</v>
      </c>
      <c r="F31" s="29" t="s">
        <v>322</v>
      </c>
      <c r="G31" s="6" t="s">
        <v>1199</v>
      </c>
      <c r="H31" s="6" t="s">
        <v>822</v>
      </c>
      <c r="I31" s="24" t="s">
        <v>360</v>
      </c>
      <c r="J31" s="24" t="s">
        <v>113</v>
      </c>
      <c r="K31" s="46">
        <v>36</v>
      </c>
      <c r="L31" s="46">
        <v>1087000</v>
      </c>
      <c r="M31" s="46">
        <f t="shared" si="0"/>
        <v>39132000</v>
      </c>
      <c r="N31" s="168">
        <v>0</v>
      </c>
      <c r="O31" s="168">
        <v>0</v>
      </c>
      <c r="P31" s="168">
        <v>0</v>
      </c>
      <c r="Q31" s="168">
        <v>0</v>
      </c>
      <c r="R31" s="168">
        <v>0</v>
      </c>
      <c r="S31" s="168">
        <v>0</v>
      </c>
      <c r="T31" s="168">
        <v>0</v>
      </c>
      <c r="U31" s="168">
        <v>36</v>
      </c>
      <c r="V31" s="168">
        <v>0</v>
      </c>
      <c r="W31" s="168">
        <v>0</v>
      </c>
      <c r="X31" s="168">
        <v>0</v>
      </c>
      <c r="Y31" s="168">
        <v>0</v>
      </c>
      <c r="Z31" s="168">
        <v>0</v>
      </c>
      <c r="AA31" s="168">
        <v>0</v>
      </c>
      <c r="AB31" s="168">
        <v>0</v>
      </c>
      <c r="AC31" s="168">
        <v>0</v>
      </c>
      <c r="AD31" s="168">
        <v>0</v>
      </c>
      <c r="AE31" s="168">
        <v>0</v>
      </c>
    </row>
    <row r="32" spans="1:31" ht="89.25">
      <c r="A32" s="22">
        <v>23</v>
      </c>
      <c r="B32" s="24">
        <v>114</v>
      </c>
      <c r="C32" s="25" t="s">
        <v>1015</v>
      </c>
      <c r="D32" s="28" t="s">
        <v>324</v>
      </c>
      <c r="E32" s="28" t="s">
        <v>324</v>
      </c>
      <c r="F32" s="29" t="s">
        <v>322</v>
      </c>
      <c r="G32" s="6" t="s">
        <v>1200</v>
      </c>
      <c r="H32" s="6" t="s">
        <v>822</v>
      </c>
      <c r="I32" s="24" t="s">
        <v>360</v>
      </c>
      <c r="J32" s="24" t="s">
        <v>113</v>
      </c>
      <c r="K32" s="46">
        <v>36</v>
      </c>
      <c r="L32" s="46">
        <v>1087000</v>
      </c>
      <c r="M32" s="46">
        <f t="shared" si="0"/>
        <v>39132000</v>
      </c>
      <c r="N32" s="168">
        <v>0</v>
      </c>
      <c r="O32" s="168">
        <v>0</v>
      </c>
      <c r="P32" s="168">
        <v>0</v>
      </c>
      <c r="Q32" s="168">
        <v>0</v>
      </c>
      <c r="R32" s="168">
        <v>0</v>
      </c>
      <c r="S32" s="168">
        <v>0</v>
      </c>
      <c r="T32" s="168">
        <v>0</v>
      </c>
      <c r="U32" s="168">
        <v>36</v>
      </c>
      <c r="V32" s="168">
        <v>0</v>
      </c>
      <c r="W32" s="168">
        <v>0</v>
      </c>
      <c r="X32" s="168">
        <v>0</v>
      </c>
      <c r="Y32" s="168">
        <v>0</v>
      </c>
      <c r="Z32" s="168">
        <v>0</v>
      </c>
      <c r="AA32" s="168">
        <v>0</v>
      </c>
      <c r="AB32" s="168">
        <v>0</v>
      </c>
      <c r="AC32" s="168">
        <v>0</v>
      </c>
      <c r="AD32" s="168">
        <v>0</v>
      </c>
      <c r="AE32" s="168">
        <v>0</v>
      </c>
    </row>
    <row r="33" spans="1:31" ht="76.5">
      <c r="A33" s="22">
        <v>24</v>
      </c>
      <c r="B33" s="24">
        <v>115</v>
      </c>
      <c r="C33" s="25" t="s">
        <v>1201</v>
      </c>
      <c r="D33" s="28" t="s">
        <v>326</v>
      </c>
      <c r="E33" s="28" t="s">
        <v>326</v>
      </c>
      <c r="F33" s="29" t="s">
        <v>1202</v>
      </c>
      <c r="G33" s="6" t="s">
        <v>1203</v>
      </c>
      <c r="H33" s="6" t="s">
        <v>1154</v>
      </c>
      <c r="I33" s="24" t="s">
        <v>115</v>
      </c>
      <c r="J33" s="24" t="s">
        <v>5</v>
      </c>
      <c r="K33" s="46">
        <v>4</v>
      </c>
      <c r="L33" s="46">
        <v>2715000</v>
      </c>
      <c r="M33" s="46">
        <f t="shared" si="0"/>
        <v>10860000</v>
      </c>
      <c r="N33" s="168">
        <v>0</v>
      </c>
      <c r="O33" s="168">
        <v>0</v>
      </c>
      <c r="P33" s="168">
        <v>0</v>
      </c>
      <c r="Q33" s="168">
        <v>0</v>
      </c>
      <c r="R33" s="168">
        <v>0</v>
      </c>
      <c r="S33" s="168">
        <v>0</v>
      </c>
      <c r="T33" s="168">
        <v>0</v>
      </c>
      <c r="U33" s="168">
        <v>4</v>
      </c>
      <c r="V33" s="168">
        <v>0</v>
      </c>
      <c r="W33" s="168">
        <v>0</v>
      </c>
      <c r="X33" s="168">
        <v>0</v>
      </c>
      <c r="Y33" s="168">
        <v>0</v>
      </c>
      <c r="Z33" s="168">
        <v>0</v>
      </c>
      <c r="AA33" s="168">
        <v>0</v>
      </c>
      <c r="AB33" s="168">
        <v>0</v>
      </c>
      <c r="AC33" s="168">
        <v>0</v>
      </c>
      <c r="AD33" s="168">
        <v>0</v>
      </c>
      <c r="AE33" s="168">
        <v>0</v>
      </c>
    </row>
    <row r="34" spans="1:31" ht="76.5">
      <c r="A34" s="22">
        <v>25</v>
      </c>
      <c r="B34" s="24">
        <v>116</v>
      </c>
      <c r="C34" s="25" t="s">
        <v>1204</v>
      </c>
      <c r="D34" s="28" t="s">
        <v>328</v>
      </c>
      <c r="E34" s="28" t="s">
        <v>328</v>
      </c>
      <c r="F34" s="29" t="s">
        <v>1205</v>
      </c>
      <c r="G34" s="6" t="s">
        <v>1206</v>
      </c>
      <c r="H34" s="6" t="s">
        <v>1154</v>
      </c>
      <c r="I34" s="24" t="s">
        <v>115</v>
      </c>
      <c r="J34" s="24" t="s">
        <v>331</v>
      </c>
      <c r="K34" s="46">
        <v>40</v>
      </c>
      <c r="L34" s="46">
        <v>4800000</v>
      </c>
      <c r="M34" s="46">
        <f t="shared" si="0"/>
        <v>192000000</v>
      </c>
      <c r="N34" s="168">
        <v>0</v>
      </c>
      <c r="O34" s="168">
        <v>0</v>
      </c>
      <c r="P34" s="168">
        <v>0</v>
      </c>
      <c r="Q34" s="168">
        <v>0</v>
      </c>
      <c r="R34" s="168">
        <v>0</v>
      </c>
      <c r="S34" s="168">
        <v>0</v>
      </c>
      <c r="T34" s="168">
        <v>0</v>
      </c>
      <c r="U34" s="168">
        <v>40</v>
      </c>
      <c r="V34" s="168">
        <v>0</v>
      </c>
      <c r="W34" s="168">
        <v>0</v>
      </c>
      <c r="X34" s="168">
        <v>0</v>
      </c>
      <c r="Y34" s="168">
        <v>0</v>
      </c>
      <c r="Z34" s="168">
        <v>0</v>
      </c>
      <c r="AA34" s="168">
        <v>0</v>
      </c>
      <c r="AB34" s="168">
        <v>0</v>
      </c>
      <c r="AC34" s="168">
        <v>0</v>
      </c>
      <c r="AD34" s="168">
        <v>0</v>
      </c>
      <c r="AE34" s="168">
        <v>0</v>
      </c>
    </row>
    <row r="35" spans="1:31" ht="76.5">
      <c r="A35" s="22">
        <v>26</v>
      </c>
      <c r="B35" s="24">
        <v>117</v>
      </c>
      <c r="C35" s="25" t="s">
        <v>1207</v>
      </c>
      <c r="D35" s="28" t="s">
        <v>332</v>
      </c>
      <c r="E35" s="28" t="s">
        <v>332</v>
      </c>
      <c r="F35" s="29" t="s">
        <v>1205</v>
      </c>
      <c r="G35" s="6" t="s">
        <v>1208</v>
      </c>
      <c r="H35" s="6" t="s">
        <v>1154</v>
      </c>
      <c r="I35" s="24" t="s">
        <v>115</v>
      </c>
      <c r="J35" s="24" t="s">
        <v>331</v>
      </c>
      <c r="K35" s="46">
        <v>40</v>
      </c>
      <c r="L35" s="46">
        <v>4800000</v>
      </c>
      <c r="M35" s="46">
        <f t="shared" si="0"/>
        <v>192000000</v>
      </c>
      <c r="N35" s="168">
        <v>0</v>
      </c>
      <c r="O35" s="168">
        <v>0</v>
      </c>
      <c r="P35" s="168">
        <v>0</v>
      </c>
      <c r="Q35" s="168">
        <v>0</v>
      </c>
      <c r="R35" s="168">
        <v>0</v>
      </c>
      <c r="S35" s="168">
        <v>0</v>
      </c>
      <c r="T35" s="168">
        <v>0</v>
      </c>
      <c r="U35" s="168">
        <v>40</v>
      </c>
      <c r="V35" s="168">
        <v>0</v>
      </c>
      <c r="W35" s="168">
        <v>0</v>
      </c>
      <c r="X35" s="168">
        <v>0</v>
      </c>
      <c r="Y35" s="168">
        <v>0</v>
      </c>
      <c r="Z35" s="168">
        <v>0</v>
      </c>
      <c r="AA35" s="168">
        <v>0</v>
      </c>
      <c r="AB35" s="168">
        <v>0</v>
      </c>
      <c r="AC35" s="168">
        <v>0</v>
      </c>
      <c r="AD35" s="168">
        <v>0</v>
      </c>
      <c r="AE35" s="168">
        <v>0</v>
      </c>
    </row>
    <row r="36" spans="1:31" ht="89.25">
      <c r="A36" s="22">
        <v>27</v>
      </c>
      <c r="B36" s="24">
        <v>118</v>
      </c>
      <c r="C36" s="24" t="s">
        <v>1209</v>
      </c>
      <c r="D36" s="30" t="s">
        <v>334</v>
      </c>
      <c r="E36" s="30" t="s">
        <v>334</v>
      </c>
      <c r="F36" s="31" t="s">
        <v>1210</v>
      </c>
      <c r="G36" s="7" t="s">
        <v>336</v>
      </c>
      <c r="H36" s="7" t="s">
        <v>1154</v>
      </c>
      <c r="I36" s="24" t="s">
        <v>115</v>
      </c>
      <c r="J36" s="24" t="s">
        <v>5</v>
      </c>
      <c r="K36" s="46">
        <v>30</v>
      </c>
      <c r="L36" s="46">
        <v>4535000</v>
      </c>
      <c r="M36" s="46">
        <f t="shared" si="0"/>
        <v>136050000</v>
      </c>
      <c r="N36" s="168">
        <v>0</v>
      </c>
      <c r="O36" s="168">
        <v>0</v>
      </c>
      <c r="P36" s="168">
        <v>0</v>
      </c>
      <c r="Q36" s="168">
        <v>0</v>
      </c>
      <c r="R36" s="168">
        <v>0</v>
      </c>
      <c r="S36" s="168">
        <v>0</v>
      </c>
      <c r="T36" s="168">
        <v>0</v>
      </c>
      <c r="U36" s="168">
        <v>30</v>
      </c>
      <c r="V36" s="168">
        <v>0</v>
      </c>
      <c r="W36" s="168">
        <v>0</v>
      </c>
      <c r="X36" s="168">
        <v>0</v>
      </c>
      <c r="Y36" s="168">
        <v>0</v>
      </c>
      <c r="Z36" s="168">
        <v>0</v>
      </c>
      <c r="AA36" s="168">
        <v>0</v>
      </c>
      <c r="AB36" s="168">
        <v>0</v>
      </c>
      <c r="AC36" s="168">
        <v>0</v>
      </c>
      <c r="AD36" s="168">
        <v>0</v>
      </c>
      <c r="AE36" s="168">
        <v>0</v>
      </c>
    </row>
    <row r="37" spans="1:31" ht="89.25">
      <c r="A37" s="22">
        <v>28</v>
      </c>
      <c r="B37" s="24">
        <v>119</v>
      </c>
      <c r="C37" s="24" t="s">
        <v>1211</v>
      </c>
      <c r="D37" s="30" t="s">
        <v>337</v>
      </c>
      <c r="E37" s="30" t="s">
        <v>337</v>
      </c>
      <c r="F37" s="31" t="s">
        <v>1212</v>
      </c>
      <c r="G37" s="7" t="s">
        <v>339</v>
      </c>
      <c r="H37" s="7" t="s">
        <v>1154</v>
      </c>
      <c r="I37" s="24" t="s">
        <v>115</v>
      </c>
      <c r="J37" s="24" t="s">
        <v>5</v>
      </c>
      <c r="K37" s="46">
        <v>6</v>
      </c>
      <c r="L37" s="46">
        <v>1845000</v>
      </c>
      <c r="M37" s="46">
        <f t="shared" si="0"/>
        <v>11070000</v>
      </c>
      <c r="N37" s="168">
        <v>0</v>
      </c>
      <c r="O37" s="168">
        <v>0</v>
      </c>
      <c r="P37" s="168">
        <v>0</v>
      </c>
      <c r="Q37" s="168">
        <v>0</v>
      </c>
      <c r="R37" s="168">
        <v>0</v>
      </c>
      <c r="S37" s="168">
        <v>0</v>
      </c>
      <c r="T37" s="168">
        <v>0</v>
      </c>
      <c r="U37" s="168">
        <v>6</v>
      </c>
      <c r="V37" s="168">
        <v>0</v>
      </c>
      <c r="W37" s="168">
        <v>0</v>
      </c>
      <c r="X37" s="168">
        <v>0</v>
      </c>
      <c r="Y37" s="168">
        <v>0</v>
      </c>
      <c r="Z37" s="168">
        <v>0</v>
      </c>
      <c r="AA37" s="168">
        <v>0</v>
      </c>
      <c r="AB37" s="168">
        <v>0</v>
      </c>
      <c r="AC37" s="168">
        <v>0</v>
      </c>
      <c r="AD37" s="168">
        <v>0</v>
      </c>
      <c r="AE37" s="168">
        <v>0</v>
      </c>
    </row>
    <row r="38" spans="1:31" ht="89.25">
      <c r="A38" s="22">
        <v>29</v>
      </c>
      <c r="B38" s="24">
        <v>120</v>
      </c>
      <c r="C38" s="24" t="s">
        <v>1213</v>
      </c>
      <c r="D38" s="30" t="s">
        <v>340</v>
      </c>
      <c r="E38" s="30" t="s">
        <v>340</v>
      </c>
      <c r="F38" s="31" t="s">
        <v>1212</v>
      </c>
      <c r="G38" s="7" t="s">
        <v>341</v>
      </c>
      <c r="H38" s="7" t="s">
        <v>1154</v>
      </c>
      <c r="I38" s="24" t="s">
        <v>115</v>
      </c>
      <c r="J38" s="24" t="s">
        <v>5</v>
      </c>
      <c r="K38" s="46">
        <v>6</v>
      </c>
      <c r="L38" s="46">
        <v>1845000</v>
      </c>
      <c r="M38" s="46">
        <f t="shared" si="0"/>
        <v>11070000</v>
      </c>
      <c r="N38" s="168">
        <v>0</v>
      </c>
      <c r="O38" s="168">
        <v>0</v>
      </c>
      <c r="P38" s="168">
        <v>0</v>
      </c>
      <c r="Q38" s="168">
        <v>0</v>
      </c>
      <c r="R38" s="168">
        <v>0</v>
      </c>
      <c r="S38" s="168">
        <v>0</v>
      </c>
      <c r="T38" s="168">
        <v>0</v>
      </c>
      <c r="U38" s="168">
        <v>6</v>
      </c>
      <c r="V38" s="168">
        <v>0</v>
      </c>
      <c r="W38" s="168">
        <v>0</v>
      </c>
      <c r="X38" s="168">
        <v>0</v>
      </c>
      <c r="Y38" s="168">
        <v>0</v>
      </c>
      <c r="Z38" s="168">
        <v>0</v>
      </c>
      <c r="AA38" s="168">
        <v>0</v>
      </c>
      <c r="AB38" s="168">
        <v>0</v>
      </c>
      <c r="AC38" s="168">
        <v>0</v>
      </c>
      <c r="AD38" s="168">
        <v>0</v>
      </c>
      <c r="AE38" s="168">
        <v>0</v>
      </c>
    </row>
    <row r="39" spans="1:31" ht="89.25">
      <c r="A39" s="22">
        <v>30</v>
      </c>
      <c r="B39" s="24">
        <v>121</v>
      </c>
      <c r="C39" s="24" t="s">
        <v>1214</v>
      </c>
      <c r="D39" s="30" t="s">
        <v>342</v>
      </c>
      <c r="E39" s="30" t="s">
        <v>342</v>
      </c>
      <c r="F39" s="31" t="s">
        <v>1215</v>
      </c>
      <c r="G39" s="7" t="s">
        <v>343</v>
      </c>
      <c r="H39" s="7" t="s">
        <v>1154</v>
      </c>
      <c r="I39" s="24" t="s">
        <v>115</v>
      </c>
      <c r="J39" s="24" t="s">
        <v>5</v>
      </c>
      <c r="K39" s="46">
        <v>6</v>
      </c>
      <c r="L39" s="46">
        <v>4745000</v>
      </c>
      <c r="M39" s="46">
        <f t="shared" si="0"/>
        <v>28470000</v>
      </c>
      <c r="N39" s="168">
        <v>0</v>
      </c>
      <c r="O39" s="168">
        <v>0</v>
      </c>
      <c r="P39" s="168">
        <v>0</v>
      </c>
      <c r="Q39" s="168">
        <v>0</v>
      </c>
      <c r="R39" s="168">
        <v>0</v>
      </c>
      <c r="S39" s="168">
        <v>0</v>
      </c>
      <c r="T39" s="168">
        <v>0</v>
      </c>
      <c r="U39" s="168">
        <v>6</v>
      </c>
      <c r="V39" s="168">
        <v>0</v>
      </c>
      <c r="W39" s="168">
        <v>0</v>
      </c>
      <c r="X39" s="168">
        <v>0</v>
      </c>
      <c r="Y39" s="168">
        <v>0</v>
      </c>
      <c r="Z39" s="168">
        <v>0</v>
      </c>
      <c r="AA39" s="168">
        <v>0</v>
      </c>
      <c r="AB39" s="168">
        <v>0</v>
      </c>
      <c r="AC39" s="168">
        <v>0</v>
      </c>
      <c r="AD39" s="168">
        <v>0</v>
      </c>
      <c r="AE39" s="168">
        <v>0</v>
      </c>
    </row>
    <row r="40" spans="1:31" ht="76.5">
      <c r="A40" s="22">
        <v>31</v>
      </c>
      <c r="B40" s="24">
        <v>122</v>
      </c>
      <c r="C40" s="24" t="s">
        <v>1216</v>
      </c>
      <c r="D40" s="30" t="s">
        <v>344</v>
      </c>
      <c r="E40" s="30" t="s">
        <v>344</v>
      </c>
      <c r="F40" s="31" t="s">
        <v>1217</v>
      </c>
      <c r="G40" s="7" t="s">
        <v>345</v>
      </c>
      <c r="H40" s="7" t="s">
        <v>1154</v>
      </c>
      <c r="I40" s="24" t="s">
        <v>115</v>
      </c>
      <c r="J40" s="24" t="s">
        <v>5</v>
      </c>
      <c r="K40" s="46">
        <v>24</v>
      </c>
      <c r="L40" s="46">
        <v>5245000</v>
      </c>
      <c r="M40" s="46">
        <f t="shared" si="0"/>
        <v>125880000</v>
      </c>
      <c r="N40" s="168">
        <v>0</v>
      </c>
      <c r="O40" s="168">
        <v>0</v>
      </c>
      <c r="P40" s="168">
        <v>0</v>
      </c>
      <c r="Q40" s="168">
        <v>0</v>
      </c>
      <c r="R40" s="168">
        <v>0</v>
      </c>
      <c r="S40" s="168">
        <v>0</v>
      </c>
      <c r="T40" s="168">
        <v>0</v>
      </c>
      <c r="U40" s="168">
        <v>24</v>
      </c>
      <c r="V40" s="168">
        <v>0</v>
      </c>
      <c r="W40" s="168">
        <v>0</v>
      </c>
      <c r="X40" s="168">
        <v>0</v>
      </c>
      <c r="Y40" s="168">
        <v>0</v>
      </c>
      <c r="Z40" s="168">
        <v>0</v>
      </c>
      <c r="AA40" s="168">
        <v>0</v>
      </c>
      <c r="AB40" s="168">
        <v>0</v>
      </c>
      <c r="AC40" s="168">
        <v>0</v>
      </c>
      <c r="AD40" s="168">
        <v>0</v>
      </c>
      <c r="AE40" s="168">
        <v>0</v>
      </c>
    </row>
    <row r="41" spans="1:31" ht="76.5">
      <c r="A41" s="22">
        <v>32</v>
      </c>
      <c r="B41" s="24">
        <v>123</v>
      </c>
      <c r="C41" s="24" t="s">
        <v>1218</v>
      </c>
      <c r="D41" s="30" t="s">
        <v>346</v>
      </c>
      <c r="E41" s="30" t="s">
        <v>346</v>
      </c>
      <c r="F41" s="31" t="s">
        <v>1219</v>
      </c>
      <c r="G41" s="7" t="s">
        <v>348</v>
      </c>
      <c r="H41" s="7" t="s">
        <v>1154</v>
      </c>
      <c r="I41" s="24" t="s">
        <v>115</v>
      </c>
      <c r="J41" s="24" t="s">
        <v>5</v>
      </c>
      <c r="K41" s="46">
        <v>3</v>
      </c>
      <c r="L41" s="46">
        <v>1845000</v>
      </c>
      <c r="M41" s="46">
        <f t="shared" si="0"/>
        <v>5535000</v>
      </c>
      <c r="N41" s="168">
        <v>0</v>
      </c>
      <c r="O41" s="168">
        <v>0</v>
      </c>
      <c r="P41" s="168">
        <v>0</v>
      </c>
      <c r="Q41" s="168">
        <v>0</v>
      </c>
      <c r="R41" s="168">
        <v>0</v>
      </c>
      <c r="S41" s="168">
        <v>0</v>
      </c>
      <c r="T41" s="168">
        <v>0</v>
      </c>
      <c r="U41" s="168">
        <v>3</v>
      </c>
      <c r="V41" s="168">
        <v>0</v>
      </c>
      <c r="W41" s="168">
        <v>0</v>
      </c>
      <c r="X41" s="168">
        <v>0</v>
      </c>
      <c r="Y41" s="168">
        <v>0</v>
      </c>
      <c r="Z41" s="168">
        <v>0</v>
      </c>
      <c r="AA41" s="168">
        <v>0</v>
      </c>
      <c r="AB41" s="168">
        <v>0</v>
      </c>
      <c r="AC41" s="168">
        <v>0</v>
      </c>
      <c r="AD41" s="168">
        <v>0</v>
      </c>
      <c r="AE41" s="168">
        <v>0</v>
      </c>
    </row>
    <row r="42" spans="1:31" ht="89.25">
      <c r="A42" s="22">
        <v>33</v>
      </c>
      <c r="B42" s="24">
        <v>124</v>
      </c>
      <c r="C42" s="24" t="s">
        <v>1220</v>
      </c>
      <c r="D42" s="30" t="s">
        <v>349</v>
      </c>
      <c r="E42" s="30" t="s">
        <v>349</v>
      </c>
      <c r="F42" s="31" t="s">
        <v>1221</v>
      </c>
      <c r="G42" s="7" t="s">
        <v>351</v>
      </c>
      <c r="H42" s="7" t="s">
        <v>1154</v>
      </c>
      <c r="I42" s="24" t="s">
        <v>115</v>
      </c>
      <c r="J42" s="24" t="s">
        <v>5</v>
      </c>
      <c r="K42" s="46">
        <v>9</v>
      </c>
      <c r="L42" s="46">
        <v>4745000</v>
      </c>
      <c r="M42" s="46">
        <f t="shared" si="0"/>
        <v>42705000</v>
      </c>
      <c r="N42" s="168">
        <v>0</v>
      </c>
      <c r="O42" s="168">
        <v>0</v>
      </c>
      <c r="P42" s="168">
        <v>0</v>
      </c>
      <c r="Q42" s="168">
        <v>0</v>
      </c>
      <c r="R42" s="168">
        <v>0</v>
      </c>
      <c r="S42" s="168">
        <v>0</v>
      </c>
      <c r="T42" s="168">
        <v>0</v>
      </c>
      <c r="U42" s="168">
        <v>9</v>
      </c>
      <c r="V42" s="168">
        <v>0</v>
      </c>
      <c r="W42" s="168">
        <v>0</v>
      </c>
      <c r="X42" s="168">
        <v>0</v>
      </c>
      <c r="Y42" s="168">
        <v>0</v>
      </c>
      <c r="Z42" s="168">
        <v>0</v>
      </c>
      <c r="AA42" s="168">
        <v>0</v>
      </c>
      <c r="AB42" s="168">
        <v>0</v>
      </c>
      <c r="AC42" s="168">
        <v>0</v>
      </c>
      <c r="AD42" s="168">
        <v>0</v>
      </c>
      <c r="AE42" s="168">
        <v>0</v>
      </c>
    </row>
    <row r="43" spans="1:31" ht="89.25">
      <c r="A43" s="22">
        <v>34</v>
      </c>
      <c r="B43" s="24">
        <v>125</v>
      </c>
      <c r="C43" s="24" t="s">
        <v>1222</v>
      </c>
      <c r="D43" s="30" t="s">
        <v>352</v>
      </c>
      <c r="E43" s="30" t="s">
        <v>352</v>
      </c>
      <c r="F43" s="31" t="s">
        <v>1223</v>
      </c>
      <c r="G43" s="7" t="s">
        <v>353</v>
      </c>
      <c r="H43" s="7" t="s">
        <v>1154</v>
      </c>
      <c r="I43" s="24" t="s">
        <v>115</v>
      </c>
      <c r="J43" s="24" t="s">
        <v>5</v>
      </c>
      <c r="K43" s="46">
        <v>20</v>
      </c>
      <c r="L43" s="46">
        <v>3225000</v>
      </c>
      <c r="M43" s="46">
        <f t="shared" si="0"/>
        <v>64500000</v>
      </c>
      <c r="N43" s="168">
        <v>0</v>
      </c>
      <c r="O43" s="168">
        <v>0</v>
      </c>
      <c r="P43" s="168">
        <v>0</v>
      </c>
      <c r="Q43" s="168">
        <v>0</v>
      </c>
      <c r="R43" s="168">
        <v>0</v>
      </c>
      <c r="S43" s="168">
        <v>0</v>
      </c>
      <c r="T43" s="168">
        <v>0</v>
      </c>
      <c r="U43" s="168">
        <v>20</v>
      </c>
      <c r="V43" s="168">
        <v>0</v>
      </c>
      <c r="W43" s="168">
        <v>0</v>
      </c>
      <c r="X43" s="168">
        <v>0</v>
      </c>
      <c r="Y43" s="168">
        <v>0</v>
      </c>
      <c r="Z43" s="168">
        <v>0</v>
      </c>
      <c r="AA43" s="168">
        <v>0</v>
      </c>
      <c r="AB43" s="168">
        <v>0</v>
      </c>
      <c r="AC43" s="168">
        <v>0</v>
      </c>
      <c r="AD43" s="168">
        <v>0</v>
      </c>
      <c r="AE43" s="168">
        <v>0</v>
      </c>
    </row>
    <row r="44" spans="1:31" ht="15.75" customHeight="1">
      <c r="A44" s="112"/>
      <c r="B44" s="150" t="s">
        <v>1319</v>
      </c>
      <c r="C44" s="112"/>
      <c r="D44" s="157"/>
      <c r="E44" s="157"/>
      <c r="F44" s="157"/>
      <c r="G44" s="167"/>
      <c r="H44" s="167"/>
      <c r="I44" s="157"/>
      <c r="J44" s="157"/>
      <c r="K44" s="301"/>
      <c r="L44" s="180"/>
      <c r="M44" s="180">
        <f t="shared" ref="M44" si="1">M9</f>
        <v>3386108000</v>
      </c>
      <c r="N44" s="168"/>
      <c r="O44" s="168"/>
      <c r="P44" s="168"/>
      <c r="Q44" s="168"/>
      <c r="R44" s="168"/>
      <c r="S44" s="168"/>
      <c r="T44" s="168"/>
      <c r="U44" s="168"/>
      <c r="V44" s="168"/>
      <c r="W44" s="168"/>
      <c r="X44" s="168"/>
      <c r="Y44" s="168"/>
      <c r="Z44" s="168"/>
      <c r="AA44" s="168"/>
      <c r="AB44" s="168"/>
      <c r="AC44" s="168"/>
      <c r="AD44" s="168"/>
      <c r="AE44" s="168"/>
    </row>
  </sheetData>
  <autoFilter ref="A8:AE44"/>
  <mergeCells count="19">
    <mergeCell ref="A7:A8"/>
    <mergeCell ref="B7:B8"/>
    <mergeCell ref="C7:C8"/>
    <mergeCell ref="D7:D8"/>
    <mergeCell ref="N7:AE7"/>
    <mergeCell ref="M7:M8"/>
    <mergeCell ref="E7:E8"/>
    <mergeCell ref="F7:F8"/>
    <mergeCell ref="K7:K8"/>
    <mergeCell ref="L7:L8"/>
    <mergeCell ref="G7:G8"/>
    <mergeCell ref="H7:H8"/>
    <mergeCell ref="I7:I8"/>
    <mergeCell ref="J7:J8"/>
    <mergeCell ref="A2:AD2"/>
    <mergeCell ref="A3:AD3"/>
    <mergeCell ref="A4:AD4"/>
    <mergeCell ref="A5:AE5"/>
    <mergeCell ref="A6:AE6"/>
  </mergeCells>
  <dataValidations count="1">
    <dataValidation allowBlank="1" showErrorMessage="1" promptTitle="KHÔNG CHỈNH SỬA, XÓA FILE" prompt="LƯU VỀ MÁY TRƯỚC KHI ĐIỀN THÔNG TIN_x000d_" sqref="D36:E43 IP36:IQ43 SL36:SM43 ACH36:ACI43 AMD36:AME43 AVZ36:AWA43 BFV36:BFW43 BPR36:BPS43 BZN36:BZO43 CJJ36:CJK43 CTF36:CTG43 DDB36:DDC43 DMX36:DMY43 DWT36:DWU43 EGP36:EGQ43 EQL36:EQM43 FAH36:FAI43 FKD36:FKE43 FTZ36:FUA43 GDV36:GDW43 GNR36:GNS43 GXN36:GXO43 HHJ36:HHK43 HRF36:HRG43 IBB36:IBC43 IKX36:IKY43 IUT36:IUU43 JEP36:JEQ43 JOL36:JOM43 JYH36:JYI43 KID36:KIE43 KRZ36:KSA43 LBV36:LBW43 LLR36:LLS43 LVN36:LVO43 MFJ36:MFK43 MPF36:MPG43 MZB36:MZC43 NIX36:NIY43 NST36:NSU43 OCP36:OCQ43 OML36:OMM43 OWH36:OWI43 PGD36:PGE43 PPZ36:PQA43 PZV36:PZW43 QJR36:QJS43 QTN36:QTO43 RDJ36:RDK43 RNF36:RNG43 RXB36:RXC43 SGX36:SGY43 SQT36:SQU43 TAP36:TAQ43 TKL36:TKM43 TUH36:TUI43 UED36:UEE43 UNZ36:UOA43 UXV36:UXW43 VHR36:VHS43 VRN36:VRO43 WBJ36:WBK43 WLF36:WLG43 WVB36:WVC43 D65567:E65574 IP65567:IQ65574 SL65567:SM65574 ACH65567:ACI65574 AMD65567:AME65574 AVZ65567:AWA65574 BFV65567:BFW65574 BPR65567:BPS65574 BZN65567:BZO65574 CJJ65567:CJK65574 CTF65567:CTG65574 DDB65567:DDC65574 DMX65567:DMY65574 DWT65567:DWU65574 EGP65567:EGQ65574 EQL65567:EQM65574 FAH65567:FAI65574 FKD65567:FKE65574 FTZ65567:FUA65574 GDV65567:GDW65574 GNR65567:GNS65574 GXN65567:GXO65574 HHJ65567:HHK65574 HRF65567:HRG65574 IBB65567:IBC65574 IKX65567:IKY65574 IUT65567:IUU65574 JEP65567:JEQ65574 JOL65567:JOM65574 JYH65567:JYI65574 KID65567:KIE65574 KRZ65567:KSA65574 LBV65567:LBW65574 LLR65567:LLS65574 LVN65567:LVO65574 MFJ65567:MFK65574 MPF65567:MPG65574 MZB65567:MZC65574 NIX65567:NIY65574 NST65567:NSU65574 OCP65567:OCQ65574 OML65567:OMM65574 OWH65567:OWI65574 PGD65567:PGE65574 PPZ65567:PQA65574 PZV65567:PZW65574 QJR65567:QJS65574 QTN65567:QTO65574 RDJ65567:RDK65574 RNF65567:RNG65574 RXB65567:RXC65574 SGX65567:SGY65574 SQT65567:SQU65574 TAP65567:TAQ65574 TKL65567:TKM65574 TUH65567:TUI65574 UED65567:UEE65574 UNZ65567:UOA65574 UXV65567:UXW65574 VHR65567:VHS65574 VRN65567:VRO65574 WBJ65567:WBK65574 WLF65567:WLG65574 WVB65567:WVC65574 D131103:E131110 IP131103:IQ131110 SL131103:SM131110 ACH131103:ACI131110 AMD131103:AME131110 AVZ131103:AWA131110 BFV131103:BFW131110 BPR131103:BPS131110 BZN131103:BZO131110 CJJ131103:CJK131110 CTF131103:CTG131110 DDB131103:DDC131110 DMX131103:DMY131110 DWT131103:DWU131110 EGP131103:EGQ131110 EQL131103:EQM131110 FAH131103:FAI131110 FKD131103:FKE131110 FTZ131103:FUA131110 GDV131103:GDW131110 GNR131103:GNS131110 GXN131103:GXO131110 HHJ131103:HHK131110 HRF131103:HRG131110 IBB131103:IBC131110 IKX131103:IKY131110 IUT131103:IUU131110 JEP131103:JEQ131110 JOL131103:JOM131110 JYH131103:JYI131110 KID131103:KIE131110 KRZ131103:KSA131110 LBV131103:LBW131110 LLR131103:LLS131110 LVN131103:LVO131110 MFJ131103:MFK131110 MPF131103:MPG131110 MZB131103:MZC131110 NIX131103:NIY131110 NST131103:NSU131110 OCP131103:OCQ131110 OML131103:OMM131110 OWH131103:OWI131110 PGD131103:PGE131110 PPZ131103:PQA131110 PZV131103:PZW131110 QJR131103:QJS131110 QTN131103:QTO131110 RDJ131103:RDK131110 RNF131103:RNG131110 RXB131103:RXC131110 SGX131103:SGY131110 SQT131103:SQU131110 TAP131103:TAQ131110 TKL131103:TKM131110 TUH131103:TUI131110 UED131103:UEE131110 UNZ131103:UOA131110 UXV131103:UXW131110 VHR131103:VHS131110 VRN131103:VRO131110 WBJ131103:WBK131110 WLF131103:WLG131110 WVB131103:WVC131110 D196639:E196646 IP196639:IQ196646 SL196639:SM196646 ACH196639:ACI196646 AMD196639:AME196646 AVZ196639:AWA196646 BFV196639:BFW196646 BPR196639:BPS196646 BZN196639:BZO196646 CJJ196639:CJK196646 CTF196639:CTG196646 DDB196639:DDC196646 DMX196639:DMY196646 DWT196639:DWU196646 EGP196639:EGQ196646 EQL196639:EQM196646 FAH196639:FAI196646 FKD196639:FKE196646 FTZ196639:FUA196646 GDV196639:GDW196646 GNR196639:GNS196646 GXN196639:GXO196646 HHJ196639:HHK196646 HRF196639:HRG196646 IBB196639:IBC196646 IKX196639:IKY196646 IUT196639:IUU196646 JEP196639:JEQ196646 JOL196639:JOM196646 JYH196639:JYI196646 KID196639:KIE196646 KRZ196639:KSA196646 LBV196639:LBW196646 LLR196639:LLS196646 LVN196639:LVO196646 MFJ196639:MFK196646 MPF196639:MPG196646 MZB196639:MZC196646 NIX196639:NIY196646 NST196639:NSU196646 OCP196639:OCQ196646 OML196639:OMM196646 OWH196639:OWI196646 PGD196639:PGE196646 PPZ196639:PQA196646 PZV196639:PZW196646 QJR196639:QJS196646 QTN196639:QTO196646 RDJ196639:RDK196646 RNF196639:RNG196646 RXB196639:RXC196646 SGX196639:SGY196646 SQT196639:SQU196646 TAP196639:TAQ196646 TKL196639:TKM196646 TUH196639:TUI196646 UED196639:UEE196646 UNZ196639:UOA196646 UXV196639:UXW196646 VHR196639:VHS196646 VRN196639:VRO196646 WBJ196639:WBK196646 WLF196639:WLG196646 WVB196639:WVC196646 D262175:E262182 IP262175:IQ262182 SL262175:SM262182 ACH262175:ACI262182 AMD262175:AME262182 AVZ262175:AWA262182 BFV262175:BFW262182 BPR262175:BPS262182 BZN262175:BZO262182 CJJ262175:CJK262182 CTF262175:CTG262182 DDB262175:DDC262182 DMX262175:DMY262182 DWT262175:DWU262182 EGP262175:EGQ262182 EQL262175:EQM262182 FAH262175:FAI262182 FKD262175:FKE262182 FTZ262175:FUA262182 GDV262175:GDW262182 GNR262175:GNS262182 GXN262175:GXO262182 HHJ262175:HHK262182 HRF262175:HRG262182 IBB262175:IBC262182 IKX262175:IKY262182 IUT262175:IUU262182 JEP262175:JEQ262182 JOL262175:JOM262182 JYH262175:JYI262182 KID262175:KIE262182 KRZ262175:KSA262182 LBV262175:LBW262182 LLR262175:LLS262182 LVN262175:LVO262182 MFJ262175:MFK262182 MPF262175:MPG262182 MZB262175:MZC262182 NIX262175:NIY262182 NST262175:NSU262182 OCP262175:OCQ262182 OML262175:OMM262182 OWH262175:OWI262182 PGD262175:PGE262182 PPZ262175:PQA262182 PZV262175:PZW262182 QJR262175:QJS262182 QTN262175:QTO262182 RDJ262175:RDK262182 RNF262175:RNG262182 RXB262175:RXC262182 SGX262175:SGY262182 SQT262175:SQU262182 TAP262175:TAQ262182 TKL262175:TKM262182 TUH262175:TUI262182 UED262175:UEE262182 UNZ262175:UOA262182 UXV262175:UXW262182 VHR262175:VHS262182 VRN262175:VRO262182 WBJ262175:WBK262182 WLF262175:WLG262182 WVB262175:WVC262182 D327711:E327718 IP327711:IQ327718 SL327711:SM327718 ACH327711:ACI327718 AMD327711:AME327718 AVZ327711:AWA327718 BFV327711:BFW327718 BPR327711:BPS327718 BZN327711:BZO327718 CJJ327711:CJK327718 CTF327711:CTG327718 DDB327711:DDC327718 DMX327711:DMY327718 DWT327711:DWU327718 EGP327711:EGQ327718 EQL327711:EQM327718 FAH327711:FAI327718 FKD327711:FKE327718 FTZ327711:FUA327718 GDV327711:GDW327718 GNR327711:GNS327718 GXN327711:GXO327718 HHJ327711:HHK327718 HRF327711:HRG327718 IBB327711:IBC327718 IKX327711:IKY327718 IUT327711:IUU327718 JEP327711:JEQ327718 JOL327711:JOM327718 JYH327711:JYI327718 KID327711:KIE327718 KRZ327711:KSA327718 LBV327711:LBW327718 LLR327711:LLS327718 LVN327711:LVO327718 MFJ327711:MFK327718 MPF327711:MPG327718 MZB327711:MZC327718 NIX327711:NIY327718 NST327711:NSU327718 OCP327711:OCQ327718 OML327711:OMM327718 OWH327711:OWI327718 PGD327711:PGE327718 PPZ327711:PQA327718 PZV327711:PZW327718 QJR327711:QJS327718 QTN327711:QTO327718 RDJ327711:RDK327718 RNF327711:RNG327718 RXB327711:RXC327718 SGX327711:SGY327718 SQT327711:SQU327718 TAP327711:TAQ327718 TKL327711:TKM327718 TUH327711:TUI327718 UED327711:UEE327718 UNZ327711:UOA327718 UXV327711:UXW327718 VHR327711:VHS327718 VRN327711:VRO327718 WBJ327711:WBK327718 WLF327711:WLG327718 WVB327711:WVC327718 D393247:E393254 IP393247:IQ393254 SL393247:SM393254 ACH393247:ACI393254 AMD393247:AME393254 AVZ393247:AWA393254 BFV393247:BFW393254 BPR393247:BPS393254 BZN393247:BZO393254 CJJ393247:CJK393254 CTF393247:CTG393254 DDB393247:DDC393254 DMX393247:DMY393254 DWT393247:DWU393254 EGP393247:EGQ393254 EQL393247:EQM393254 FAH393247:FAI393254 FKD393247:FKE393254 FTZ393247:FUA393254 GDV393247:GDW393254 GNR393247:GNS393254 GXN393247:GXO393254 HHJ393247:HHK393254 HRF393247:HRG393254 IBB393247:IBC393254 IKX393247:IKY393254 IUT393247:IUU393254 JEP393247:JEQ393254 JOL393247:JOM393254 JYH393247:JYI393254 KID393247:KIE393254 KRZ393247:KSA393254 LBV393247:LBW393254 LLR393247:LLS393254 LVN393247:LVO393254 MFJ393247:MFK393254 MPF393247:MPG393254 MZB393247:MZC393254 NIX393247:NIY393254 NST393247:NSU393254 OCP393247:OCQ393254 OML393247:OMM393254 OWH393247:OWI393254 PGD393247:PGE393254 PPZ393247:PQA393254 PZV393247:PZW393254 QJR393247:QJS393254 QTN393247:QTO393254 RDJ393247:RDK393254 RNF393247:RNG393254 RXB393247:RXC393254 SGX393247:SGY393254 SQT393247:SQU393254 TAP393247:TAQ393254 TKL393247:TKM393254 TUH393247:TUI393254 UED393247:UEE393254 UNZ393247:UOA393254 UXV393247:UXW393254 VHR393247:VHS393254 VRN393247:VRO393254 WBJ393247:WBK393254 WLF393247:WLG393254 WVB393247:WVC393254 D458783:E458790 IP458783:IQ458790 SL458783:SM458790 ACH458783:ACI458790 AMD458783:AME458790 AVZ458783:AWA458790 BFV458783:BFW458790 BPR458783:BPS458790 BZN458783:BZO458790 CJJ458783:CJK458790 CTF458783:CTG458790 DDB458783:DDC458790 DMX458783:DMY458790 DWT458783:DWU458790 EGP458783:EGQ458790 EQL458783:EQM458790 FAH458783:FAI458790 FKD458783:FKE458790 FTZ458783:FUA458790 GDV458783:GDW458790 GNR458783:GNS458790 GXN458783:GXO458790 HHJ458783:HHK458790 HRF458783:HRG458790 IBB458783:IBC458790 IKX458783:IKY458790 IUT458783:IUU458790 JEP458783:JEQ458790 JOL458783:JOM458790 JYH458783:JYI458790 KID458783:KIE458790 KRZ458783:KSA458790 LBV458783:LBW458790 LLR458783:LLS458790 LVN458783:LVO458790 MFJ458783:MFK458790 MPF458783:MPG458790 MZB458783:MZC458790 NIX458783:NIY458790 NST458783:NSU458790 OCP458783:OCQ458790 OML458783:OMM458790 OWH458783:OWI458790 PGD458783:PGE458790 PPZ458783:PQA458790 PZV458783:PZW458790 QJR458783:QJS458790 QTN458783:QTO458790 RDJ458783:RDK458790 RNF458783:RNG458790 RXB458783:RXC458790 SGX458783:SGY458790 SQT458783:SQU458790 TAP458783:TAQ458790 TKL458783:TKM458790 TUH458783:TUI458790 UED458783:UEE458790 UNZ458783:UOA458790 UXV458783:UXW458790 VHR458783:VHS458790 VRN458783:VRO458790 WBJ458783:WBK458790 WLF458783:WLG458790 WVB458783:WVC458790 D524319:E524326 IP524319:IQ524326 SL524319:SM524326 ACH524319:ACI524326 AMD524319:AME524326 AVZ524319:AWA524326 BFV524319:BFW524326 BPR524319:BPS524326 BZN524319:BZO524326 CJJ524319:CJK524326 CTF524319:CTG524326 DDB524319:DDC524326 DMX524319:DMY524326 DWT524319:DWU524326 EGP524319:EGQ524326 EQL524319:EQM524326 FAH524319:FAI524326 FKD524319:FKE524326 FTZ524319:FUA524326 GDV524319:GDW524326 GNR524319:GNS524326 GXN524319:GXO524326 HHJ524319:HHK524326 HRF524319:HRG524326 IBB524319:IBC524326 IKX524319:IKY524326 IUT524319:IUU524326 JEP524319:JEQ524326 JOL524319:JOM524326 JYH524319:JYI524326 KID524319:KIE524326 KRZ524319:KSA524326 LBV524319:LBW524326 LLR524319:LLS524326 LVN524319:LVO524326 MFJ524319:MFK524326 MPF524319:MPG524326 MZB524319:MZC524326 NIX524319:NIY524326 NST524319:NSU524326 OCP524319:OCQ524326 OML524319:OMM524326 OWH524319:OWI524326 PGD524319:PGE524326 PPZ524319:PQA524326 PZV524319:PZW524326 QJR524319:QJS524326 QTN524319:QTO524326 RDJ524319:RDK524326 RNF524319:RNG524326 RXB524319:RXC524326 SGX524319:SGY524326 SQT524319:SQU524326 TAP524319:TAQ524326 TKL524319:TKM524326 TUH524319:TUI524326 UED524319:UEE524326 UNZ524319:UOA524326 UXV524319:UXW524326 VHR524319:VHS524326 VRN524319:VRO524326 WBJ524319:WBK524326 WLF524319:WLG524326 WVB524319:WVC524326 D589855:E589862 IP589855:IQ589862 SL589855:SM589862 ACH589855:ACI589862 AMD589855:AME589862 AVZ589855:AWA589862 BFV589855:BFW589862 BPR589855:BPS589862 BZN589855:BZO589862 CJJ589855:CJK589862 CTF589855:CTG589862 DDB589855:DDC589862 DMX589855:DMY589862 DWT589855:DWU589862 EGP589855:EGQ589862 EQL589855:EQM589862 FAH589855:FAI589862 FKD589855:FKE589862 FTZ589855:FUA589862 GDV589855:GDW589862 GNR589855:GNS589862 GXN589855:GXO589862 HHJ589855:HHK589862 HRF589855:HRG589862 IBB589855:IBC589862 IKX589855:IKY589862 IUT589855:IUU589862 JEP589855:JEQ589862 JOL589855:JOM589862 JYH589855:JYI589862 KID589855:KIE589862 KRZ589855:KSA589862 LBV589855:LBW589862 LLR589855:LLS589862 LVN589855:LVO589862 MFJ589855:MFK589862 MPF589855:MPG589862 MZB589855:MZC589862 NIX589855:NIY589862 NST589855:NSU589862 OCP589855:OCQ589862 OML589855:OMM589862 OWH589855:OWI589862 PGD589855:PGE589862 PPZ589855:PQA589862 PZV589855:PZW589862 QJR589855:QJS589862 QTN589855:QTO589862 RDJ589855:RDK589862 RNF589855:RNG589862 RXB589855:RXC589862 SGX589855:SGY589862 SQT589855:SQU589862 TAP589855:TAQ589862 TKL589855:TKM589862 TUH589855:TUI589862 UED589855:UEE589862 UNZ589855:UOA589862 UXV589855:UXW589862 VHR589855:VHS589862 VRN589855:VRO589862 WBJ589855:WBK589862 WLF589855:WLG589862 WVB589855:WVC589862 D655391:E655398 IP655391:IQ655398 SL655391:SM655398 ACH655391:ACI655398 AMD655391:AME655398 AVZ655391:AWA655398 BFV655391:BFW655398 BPR655391:BPS655398 BZN655391:BZO655398 CJJ655391:CJK655398 CTF655391:CTG655398 DDB655391:DDC655398 DMX655391:DMY655398 DWT655391:DWU655398 EGP655391:EGQ655398 EQL655391:EQM655398 FAH655391:FAI655398 FKD655391:FKE655398 FTZ655391:FUA655398 GDV655391:GDW655398 GNR655391:GNS655398 GXN655391:GXO655398 HHJ655391:HHK655398 HRF655391:HRG655398 IBB655391:IBC655398 IKX655391:IKY655398 IUT655391:IUU655398 JEP655391:JEQ655398 JOL655391:JOM655398 JYH655391:JYI655398 KID655391:KIE655398 KRZ655391:KSA655398 LBV655391:LBW655398 LLR655391:LLS655398 LVN655391:LVO655398 MFJ655391:MFK655398 MPF655391:MPG655398 MZB655391:MZC655398 NIX655391:NIY655398 NST655391:NSU655398 OCP655391:OCQ655398 OML655391:OMM655398 OWH655391:OWI655398 PGD655391:PGE655398 PPZ655391:PQA655398 PZV655391:PZW655398 QJR655391:QJS655398 QTN655391:QTO655398 RDJ655391:RDK655398 RNF655391:RNG655398 RXB655391:RXC655398 SGX655391:SGY655398 SQT655391:SQU655398 TAP655391:TAQ655398 TKL655391:TKM655398 TUH655391:TUI655398 UED655391:UEE655398 UNZ655391:UOA655398 UXV655391:UXW655398 VHR655391:VHS655398 VRN655391:VRO655398 WBJ655391:WBK655398 WLF655391:WLG655398 WVB655391:WVC655398 D720927:E720934 IP720927:IQ720934 SL720927:SM720934 ACH720927:ACI720934 AMD720927:AME720934 AVZ720927:AWA720934 BFV720927:BFW720934 BPR720927:BPS720934 BZN720927:BZO720934 CJJ720927:CJK720934 CTF720927:CTG720934 DDB720927:DDC720934 DMX720927:DMY720934 DWT720927:DWU720934 EGP720927:EGQ720934 EQL720927:EQM720934 FAH720927:FAI720934 FKD720927:FKE720934 FTZ720927:FUA720934 GDV720927:GDW720934 GNR720927:GNS720934 GXN720927:GXO720934 HHJ720927:HHK720934 HRF720927:HRG720934 IBB720927:IBC720934 IKX720927:IKY720934 IUT720927:IUU720934 JEP720927:JEQ720934 JOL720927:JOM720934 JYH720927:JYI720934 KID720927:KIE720934 KRZ720927:KSA720934 LBV720927:LBW720934 LLR720927:LLS720934 LVN720927:LVO720934 MFJ720927:MFK720934 MPF720927:MPG720934 MZB720927:MZC720934 NIX720927:NIY720934 NST720927:NSU720934 OCP720927:OCQ720934 OML720927:OMM720934 OWH720927:OWI720934 PGD720927:PGE720934 PPZ720927:PQA720934 PZV720927:PZW720934 QJR720927:QJS720934 QTN720927:QTO720934 RDJ720927:RDK720934 RNF720927:RNG720934 RXB720927:RXC720934 SGX720927:SGY720934 SQT720927:SQU720934 TAP720927:TAQ720934 TKL720927:TKM720934 TUH720927:TUI720934 UED720927:UEE720934 UNZ720927:UOA720934 UXV720927:UXW720934 VHR720927:VHS720934 VRN720927:VRO720934 WBJ720927:WBK720934 WLF720927:WLG720934 WVB720927:WVC720934 D786463:E786470 IP786463:IQ786470 SL786463:SM786470 ACH786463:ACI786470 AMD786463:AME786470 AVZ786463:AWA786470 BFV786463:BFW786470 BPR786463:BPS786470 BZN786463:BZO786470 CJJ786463:CJK786470 CTF786463:CTG786470 DDB786463:DDC786470 DMX786463:DMY786470 DWT786463:DWU786470 EGP786463:EGQ786470 EQL786463:EQM786470 FAH786463:FAI786470 FKD786463:FKE786470 FTZ786463:FUA786470 GDV786463:GDW786470 GNR786463:GNS786470 GXN786463:GXO786470 HHJ786463:HHK786470 HRF786463:HRG786470 IBB786463:IBC786470 IKX786463:IKY786470 IUT786463:IUU786470 JEP786463:JEQ786470 JOL786463:JOM786470 JYH786463:JYI786470 KID786463:KIE786470 KRZ786463:KSA786470 LBV786463:LBW786470 LLR786463:LLS786470 LVN786463:LVO786470 MFJ786463:MFK786470 MPF786463:MPG786470 MZB786463:MZC786470 NIX786463:NIY786470 NST786463:NSU786470 OCP786463:OCQ786470 OML786463:OMM786470 OWH786463:OWI786470 PGD786463:PGE786470 PPZ786463:PQA786470 PZV786463:PZW786470 QJR786463:QJS786470 QTN786463:QTO786470 RDJ786463:RDK786470 RNF786463:RNG786470 RXB786463:RXC786470 SGX786463:SGY786470 SQT786463:SQU786470 TAP786463:TAQ786470 TKL786463:TKM786470 TUH786463:TUI786470 UED786463:UEE786470 UNZ786463:UOA786470 UXV786463:UXW786470 VHR786463:VHS786470 VRN786463:VRO786470 WBJ786463:WBK786470 WLF786463:WLG786470 WVB786463:WVC786470 D851999:E852006 IP851999:IQ852006 SL851999:SM852006 ACH851999:ACI852006 AMD851999:AME852006 AVZ851999:AWA852006 BFV851999:BFW852006 BPR851999:BPS852006 BZN851999:BZO852006 CJJ851999:CJK852006 CTF851999:CTG852006 DDB851999:DDC852006 DMX851999:DMY852006 DWT851999:DWU852006 EGP851999:EGQ852006 EQL851999:EQM852006 FAH851999:FAI852006 FKD851999:FKE852006 FTZ851999:FUA852006 GDV851999:GDW852006 GNR851999:GNS852006 GXN851999:GXO852006 HHJ851999:HHK852006 HRF851999:HRG852006 IBB851999:IBC852006 IKX851999:IKY852006 IUT851999:IUU852006 JEP851999:JEQ852006 JOL851999:JOM852006 JYH851999:JYI852006 KID851999:KIE852006 KRZ851999:KSA852006 LBV851999:LBW852006 LLR851999:LLS852006 LVN851999:LVO852006 MFJ851999:MFK852006 MPF851999:MPG852006 MZB851999:MZC852006 NIX851999:NIY852006 NST851999:NSU852006 OCP851999:OCQ852006 OML851999:OMM852006 OWH851999:OWI852006 PGD851999:PGE852006 PPZ851999:PQA852006 PZV851999:PZW852006 QJR851999:QJS852006 QTN851999:QTO852006 RDJ851999:RDK852006 RNF851999:RNG852006 RXB851999:RXC852006 SGX851999:SGY852006 SQT851999:SQU852006 TAP851999:TAQ852006 TKL851999:TKM852006 TUH851999:TUI852006 UED851999:UEE852006 UNZ851999:UOA852006 UXV851999:UXW852006 VHR851999:VHS852006 VRN851999:VRO852006 WBJ851999:WBK852006 WLF851999:WLG852006 WVB851999:WVC852006 D917535:E917542 IP917535:IQ917542 SL917535:SM917542 ACH917535:ACI917542 AMD917535:AME917542 AVZ917535:AWA917542 BFV917535:BFW917542 BPR917535:BPS917542 BZN917535:BZO917542 CJJ917535:CJK917542 CTF917535:CTG917542 DDB917535:DDC917542 DMX917535:DMY917542 DWT917535:DWU917542 EGP917535:EGQ917542 EQL917535:EQM917542 FAH917535:FAI917542 FKD917535:FKE917542 FTZ917535:FUA917542 GDV917535:GDW917542 GNR917535:GNS917542 GXN917535:GXO917542 HHJ917535:HHK917542 HRF917535:HRG917542 IBB917535:IBC917542 IKX917535:IKY917542 IUT917535:IUU917542 JEP917535:JEQ917542 JOL917535:JOM917542 JYH917535:JYI917542 KID917535:KIE917542 KRZ917535:KSA917542 LBV917535:LBW917542 LLR917535:LLS917542 LVN917535:LVO917542 MFJ917535:MFK917542 MPF917535:MPG917542 MZB917535:MZC917542 NIX917535:NIY917542 NST917535:NSU917542 OCP917535:OCQ917542 OML917535:OMM917542 OWH917535:OWI917542 PGD917535:PGE917542 PPZ917535:PQA917542 PZV917535:PZW917542 QJR917535:QJS917542 QTN917535:QTO917542 RDJ917535:RDK917542 RNF917535:RNG917542 RXB917535:RXC917542 SGX917535:SGY917542 SQT917535:SQU917542 TAP917535:TAQ917542 TKL917535:TKM917542 TUH917535:TUI917542 UED917535:UEE917542 UNZ917535:UOA917542 UXV917535:UXW917542 VHR917535:VHS917542 VRN917535:VRO917542 WBJ917535:WBK917542 WLF917535:WLG917542 WVB917535:WVC917542 D983071:E983078 IP983071:IQ983078 SL983071:SM983078 ACH983071:ACI983078 AMD983071:AME983078 AVZ983071:AWA983078 BFV983071:BFW983078 BPR983071:BPS983078 BZN983071:BZO983078 CJJ983071:CJK983078 CTF983071:CTG983078 DDB983071:DDC983078 DMX983071:DMY983078 DWT983071:DWU983078 EGP983071:EGQ983078 EQL983071:EQM983078 FAH983071:FAI983078 FKD983071:FKE983078 FTZ983071:FUA983078 GDV983071:GDW983078 GNR983071:GNS983078 GXN983071:GXO983078 HHJ983071:HHK983078 HRF983071:HRG983078 IBB983071:IBC983078 IKX983071:IKY983078 IUT983071:IUU983078 JEP983071:JEQ983078 JOL983071:JOM983078 JYH983071:JYI983078 KID983071:KIE983078 KRZ983071:KSA983078 LBV983071:LBW983078 LLR983071:LLS983078 LVN983071:LVO983078 MFJ983071:MFK983078 MPF983071:MPG983078 MZB983071:MZC983078 NIX983071:NIY983078 NST983071:NSU983078 OCP983071:OCQ983078 OML983071:OMM983078 OWH983071:OWI983078 PGD983071:PGE983078 PPZ983071:PQA983078 PZV983071:PZW983078 QJR983071:QJS983078 QTN983071:QTO983078 RDJ983071:RDK983078 RNF983071:RNG983078 RXB983071:RXC983078 SGX983071:SGY983078 SQT983071:SQU983078 TAP983071:TAQ983078 TKL983071:TKM983078 TUH983071:TUI983078 UED983071:UEE983078 UNZ983071:UOA983078 UXV983071:UXW983078 VHR983071:VHS983078 VRN983071:VRO983078 WBJ983071:WBK983078 WLF983071:WLG983078 WVB983071:WVC983078"/>
  </dataValidations>
  <pageMargins left="0" right="0" top="0.38" bottom="0.42" header="0.3" footer="0.2"/>
  <pageSetup paperSize="8" scale="89" orientation="landscape" verticalDpi="0"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1. An Phúc</vt:lpstr>
      <vt:lpstr>2. Bamigroup</vt:lpstr>
      <vt:lpstr>3. HBI</vt:lpstr>
      <vt:lpstr>4. MInh Tâm</vt:lpstr>
      <vt:lpstr>5. PHương Đông</vt:lpstr>
      <vt:lpstr>6. Thành Long</vt:lpstr>
      <vt:lpstr>7. Vạn Niên</vt:lpstr>
      <vt:lpstr>8. Việt Phan</vt:lpstr>
      <vt:lpstr>9. Vinaco Đông Dương</vt:lpstr>
      <vt:lpstr>Tổng trúng thầu</vt:lpstr>
      <vt:lpstr>Kế hoạch</vt:lpstr>
      <vt:lpstr>Sheet1</vt:lpstr>
      <vt:lpstr>Sheet2</vt:lpstr>
      <vt:lpstr>'1. An Phúc'!Print_Titles</vt:lpstr>
      <vt:lpstr>'2. Bamigroup'!Print_Titles</vt:lpstr>
      <vt:lpstr>'3. HBI'!Print_Titles</vt:lpstr>
      <vt:lpstr>'4. MInh Tâm'!Print_Titles</vt:lpstr>
      <vt:lpstr>'5. PHương Đông'!Print_Titles</vt:lpstr>
      <vt:lpstr>'6. Thành Long'!Print_Titles</vt:lpstr>
      <vt:lpstr>'7. Vạn Niên'!Print_Titles</vt:lpstr>
      <vt:lpstr>'8. Việt Phan'!Print_Titles</vt:lpstr>
      <vt:lpstr>'9. Vinaco Đông Dương'!Print_Titles</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 pham</dc:creator>
  <cp:lastModifiedBy>Lethuy</cp:lastModifiedBy>
  <cp:lastPrinted>2019-01-15T08:02:29Z</cp:lastPrinted>
  <dcterms:created xsi:type="dcterms:W3CDTF">2018-10-20T11:04:15Z</dcterms:created>
  <dcterms:modified xsi:type="dcterms:W3CDTF">2019-02-20T07:38:40Z</dcterms:modified>
</cp:coreProperties>
</file>